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25" windowHeight="8700" activeTab="0"/>
  </bookViews>
  <sheets>
    <sheet name="Финансирование" sheetId="1" r:id="rId1"/>
  </sheets>
  <definedNames>
    <definedName name="_xlnm.Print_Area" localSheetId="0">'Финансирование'!$A$1:$P$80</definedName>
  </definedNames>
  <calcPr fullCalcOnLoad="1"/>
</workbook>
</file>

<file path=xl/sharedStrings.xml><?xml version="1.0" encoding="utf-8"?>
<sst xmlns="http://schemas.openxmlformats.org/spreadsheetml/2006/main" count="116" uniqueCount="70">
  <si>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</si>
  <si>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Адрес МКД </t>
  </si>
  <si>
    <t>ВСЕГО по МО</t>
  </si>
  <si>
    <t>2015 год</t>
  </si>
  <si>
    <t>ИТОГО по МО</t>
  </si>
  <si>
    <t>г.Лесозаводск,                 ул.Урицкого, 5</t>
  </si>
  <si>
    <t>г.Лесозаводск,                 ул.Чкалова, 22</t>
  </si>
  <si>
    <t>г.Лесозаводск,                 ул.Чкалова, 20</t>
  </si>
  <si>
    <t>г.Лесозаводск,                 ул.Чкалова, 18</t>
  </si>
  <si>
    <t>г.Лесозаводск,                 ул.Чкалова, 14</t>
  </si>
  <si>
    <t>г.Лесозаводск,                 ул.Чкалова, 13</t>
  </si>
  <si>
    <t>г.Лесозаводск,                 ул.Чкалова, 12</t>
  </si>
  <si>
    <t>г.Лесозаводск,                 ул.Чкалова, 11</t>
  </si>
  <si>
    <t>г.Лесозаводск,                 ул. 8 Марта, 1А</t>
  </si>
  <si>
    <t>г.Лесозаводск,                 ул. 8 Марта, 1В</t>
  </si>
  <si>
    <t>г.Лесозаводск,                 ул. 50 лет ВЛКСМ, 18</t>
  </si>
  <si>
    <t>г.Лесозаводск,                 ул. 50 лет ВЛКСМ, 3</t>
  </si>
  <si>
    <t>г.Лесозаводск,                 ул. Марковская, 37</t>
  </si>
  <si>
    <t>г.Лесозаводск,                 ул. Марковская, 39А</t>
  </si>
  <si>
    <t>г.Лесозаводск,                 ул.Имени 12-ти, 12</t>
  </si>
  <si>
    <t>г.Лесозаводск,                 ул.Имени 12-ти, 14</t>
  </si>
  <si>
    <t>г.Лесозаводск,                 ул.Имени 12-ти, 12А</t>
  </si>
  <si>
    <t>г.Лесозаводск,                 ул.Имени 12-ти, 19</t>
  </si>
  <si>
    <t>г.Лесозаводск,                 ул.Станционная, 11А</t>
  </si>
  <si>
    <t>г.Лесозаводск,                 ул.Станционная, 15</t>
  </si>
  <si>
    <t>г.Лесозаводск,                 ул.Станционная, 13</t>
  </si>
  <si>
    <t xml:space="preserve">г.Лесозаводск,                 ул.Набережная, 2 </t>
  </si>
  <si>
    <t>г.Лесозаводск,                 ул.Набережная, 3</t>
  </si>
  <si>
    <t>г.Лесозаводск,                 ул.Челюскина, 52</t>
  </si>
  <si>
    <t>г.Лесозаводск,                 ул.Челюскина, 54</t>
  </si>
  <si>
    <t>г.Лесозаводск,                 ул.Челюскина, 58</t>
  </si>
  <si>
    <t>г.Лесозаводск,                 ул.Октябрьская, 98</t>
  </si>
  <si>
    <t>г.Лесозаводск,                 ул.Октябрьская, 100</t>
  </si>
  <si>
    <t>г.Лесозаводск,                 ул. Дзержинского, 20</t>
  </si>
  <si>
    <t>г.Лесозаводск,                 ул.Лазо, 1</t>
  </si>
  <si>
    <t>г.Лесозаводск,                 ул.Лазо, 3</t>
  </si>
  <si>
    <t>г.Лесозаводск,                 ул.Литовская, 14</t>
  </si>
  <si>
    <t>кв.м.</t>
  </si>
  <si>
    <t>руб.</t>
  </si>
  <si>
    <t>Строительство МКД</t>
  </si>
  <si>
    <t>Площадь</t>
  </si>
  <si>
    <t>Стоимость</t>
  </si>
  <si>
    <t>Удельная стоимость 1 кв.м.</t>
  </si>
  <si>
    <t>Приобретение жилых помещений у застройщиков</t>
  </si>
  <si>
    <t>Приобретение жилых помещений у лиц, не являющимися застройщиком</t>
  </si>
  <si>
    <t>Выкуп жилых помещений у собственников</t>
  </si>
  <si>
    <t>Реестр аварийных многоквартирных домов расположенных на территории Лесозаводского городского округа по способам переселения</t>
  </si>
  <si>
    <t>Приложение №4</t>
  </si>
  <si>
    <t>Всего</t>
  </si>
  <si>
    <t>2016 год</t>
  </si>
  <si>
    <t>2017 год</t>
  </si>
  <si>
    <t xml:space="preserve"> аварийного жилищного фонда Лесозаводского городского округа"</t>
  </si>
  <si>
    <t xml:space="preserve"> на 2014 - 2017 годы</t>
  </si>
  <si>
    <t xml:space="preserve">к подпрограмме №3 "О переселении граждан из </t>
  </si>
  <si>
    <t xml:space="preserve">Расселяемая площадь жилых помещений </t>
  </si>
  <si>
    <t>стоимость</t>
  </si>
  <si>
    <t>ИТОГО за 2014 год по МО</t>
  </si>
  <si>
    <t>г.Лесозаводск,                 ул. Октябрьская,85</t>
  </si>
  <si>
    <t>г.Лесозаводск,                 ул. Октябрьская,87</t>
  </si>
  <si>
    <t>г.Лесозаводск,                 ул. Октябрьская,89</t>
  </si>
  <si>
    <t>г.Лесозаводск,                 ул.Октябрьская, 101</t>
  </si>
  <si>
    <t>г.Лесозаводск,                 ул.Октябрьская, 103</t>
  </si>
  <si>
    <t>г.Лесозаводск,                 ул.Гайдара, 4</t>
  </si>
  <si>
    <t>г.Лесозаводск,                 ул.Октябрьская, 96</t>
  </si>
  <si>
    <t>2015 год (мероприятия 2013 года)</t>
  </si>
  <si>
    <t>2015 год (мероприятия 2014 года)</t>
  </si>
  <si>
    <t>х</t>
  </si>
  <si>
    <t>2014 год (мероприятия 2013 года)</t>
  </si>
  <si>
    <t>2014 год</t>
  </si>
  <si>
    <t>ИТОГО за 2015 год по МО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</si>
</sst>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00_р_._-;\-* #,##0.0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  <numFmt numFmtId="172" formatCode="#,##0.000"/>
    <numFmt numFmtId="173" formatCode="#,##0.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mmm/yyyy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30" borderId="0" xfId="0" applyFont="1" applyFill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4" fontId="2" fillId="31" borderId="11" xfId="0" applyNumberFormat="1" applyFont="1" applyFill="1" applyBorder="1" applyAlignment="1">
      <alignment horizontal="center" vertical="center" wrapText="1"/>
    </xf>
    <xf numFmtId="2" fontId="2" fillId="31" borderId="16" xfId="0" applyNumberFormat="1" applyFont="1" applyFill="1" applyBorder="1" applyAlignment="1">
      <alignment horizontal="center" vertical="center" wrapText="1"/>
    </xf>
    <xf numFmtId="0" fontId="1" fillId="31" borderId="0" xfId="0" applyFont="1" applyFill="1" applyAlignment="1">
      <alignment horizontal="center" vertical="center" wrapText="1"/>
    </xf>
    <xf numFmtId="0" fontId="2" fillId="31" borderId="12" xfId="0" applyNumberFormat="1" applyFont="1" applyFill="1" applyBorder="1" applyAlignment="1">
      <alignment horizontal="center" vertical="center"/>
    </xf>
    <xf numFmtId="4" fontId="2" fillId="31" borderId="10" xfId="0" applyNumberFormat="1" applyFont="1" applyFill="1" applyBorder="1" applyAlignment="1">
      <alignment horizontal="center" vertical="center"/>
    </xf>
    <xf numFmtId="2" fontId="2" fillId="31" borderId="10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/>
    </xf>
    <xf numFmtId="2" fontId="2" fillId="31" borderId="17" xfId="0" applyNumberFormat="1" applyFont="1" applyFill="1" applyBorder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0" fontId="2" fillId="31" borderId="12" xfId="0" applyNumberFormat="1" applyFont="1" applyFill="1" applyBorder="1" applyAlignment="1">
      <alignment horizontal="center" vertical="center" wrapText="1"/>
    </xf>
    <xf numFmtId="2" fontId="2" fillId="31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2" fillId="3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="70" zoomScaleNormal="70" zoomScaleSheetLayoutView="70" zoomScalePageLayoutView="0" workbookViewId="0" topLeftCell="A1">
      <selection activeCell="C47" sqref="C47"/>
    </sheetView>
  </sheetViews>
  <sheetFormatPr defaultColWidth="10.75390625" defaultRowHeight="12.75"/>
  <cols>
    <col min="1" max="1" width="5.75390625" style="4" customWidth="1"/>
    <col min="2" max="2" width="27.875" style="1" customWidth="1"/>
    <col min="3" max="3" width="17.125" style="1" customWidth="1"/>
    <col min="4" max="4" width="20.625" style="1" customWidth="1"/>
    <col min="5" max="8" width="16.75390625" style="1" customWidth="1"/>
    <col min="9" max="9" width="19.75390625" style="1" customWidth="1"/>
    <col min="10" max="10" width="18.875" style="1" customWidth="1"/>
    <col min="11" max="12" width="17.625" style="1" customWidth="1"/>
    <col min="13" max="13" width="18.875" style="1" bestFit="1" customWidth="1"/>
    <col min="14" max="14" width="16.25390625" style="2" customWidth="1"/>
    <col min="15" max="15" width="17.25390625" style="2" customWidth="1"/>
    <col min="16" max="16" width="19.00390625" style="2" customWidth="1"/>
    <col min="17" max="16384" width="10.75390625" style="1" customWidth="1"/>
  </cols>
  <sheetData>
    <row r="1" spans="12:16" ht="18.75">
      <c r="L1" s="92" t="s">
        <v>47</v>
      </c>
      <c r="M1" s="92"/>
      <c r="N1" s="92"/>
      <c r="O1" s="92"/>
      <c r="P1" s="92"/>
    </row>
    <row r="2" spans="12:16" ht="18.75">
      <c r="L2" s="92" t="s">
        <v>53</v>
      </c>
      <c r="M2" s="92"/>
      <c r="N2" s="92"/>
      <c r="O2" s="92"/>
      <c r="P2" s="92"/>
    </row>
    <row r="3" spans="12:16" ht="18.75">
      <c r="L3" s="92" t="s">
        <v>51</v>
      </c>
      <c r="M3" s="92"/>
      <c r="N3" s="92"/>
      <c r="O3" s="92"/>
      <c r="P3" s="92"/>
    </row>
    <row r="4" spans="1:16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L4" s="93" t="s">
        <v>52</v>
      </c>
      <c r="M4" s="93"/>
      <c r="N4" s="93"/>
      <c r="O4" s="93"/>
      <c r="P4" s="93"/>
    </row>
    <row r="5" spans="1:16" ht="39" customHeight="1">
      <c r="A5" s="91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1:16" ht="31.5" customHeight="1" thickBot="1">
      <c r="K6" s="84"/>
      <c r="L6" s="84"/>
      <c r="M6" s="84"/>
      <c r="N6" s="84"/>
      <c r="O6" s="84"/>
      <c r="P6" s="84"/>
    </row>
    <row r="7" spans="1:16" ht="31.5" customHeight="1" thickBot="1">
      <c r="A7" s="85" t="s">
        <v>0</v>
      </c>
      <c r="B7" s="86" t="s">
        <v>1</v>
      </c>
      <c r="C7" s="86" t="s">
        <v>48</v>
      </c>
      <c r="D7" s="86"/>
      <c r="E7" s="86" t="s">
        <v>39</v>
      </c>
      <c r="F7" s="86"/>
      <c r="G7" s="86"/>
      <c r="H7" s="86" t="s">
        <v>43</v>
      </c>
      <c r="I7" s="86"/>
      <c r="J7" s="86"/>
      <c r="K7" s="86" t="s">
        <v>44</v>
      </c>
      <c r="L7" s="86"/>
      <c r="M7" s="86"/>
      <c r="N7" s="86" t="s">
        <v>45</v>
      </c>
      <c r="O7" s="86"/>
      <c r="P7" s="86"/>
    </row>
    <row r="8" spans="1:16" s="8" customFormat="1" ht="27.75" customHeight="1" thickBo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s="8" customFormat="1" ht="69.75" customHeight="1" thickBot="1">
      <c r="A9" s="85"/>
      <c r="B9" s="86"/>
      <c r="C9" s="23" t="s">
        <v>54</v>
      </c>
      <c r="D9" s="23" t="s">
        <v>55</v>
      </c>
      <c r="E9" s="23" t="s">
        <v>40</v>
      </c>
      <c r="F9" s="23" t="s">
        <v>41</v>
      </c>
      <c r="G9" s="23" t="s">
        <v>42</v>
      </c>
      <c r="H9" s="23" t="s">
        <v>40</v>
      </c>
      <c r="I9" s="23" t="s">
        <v>41</v>
      </c>
      <c r="J9" s="23" t="s">
        <v>42</v>
      </c>
      <c r="K9" s="23" t="s">
        <v>40</v>
      </c>
      <c r="L9" s="23" t="s">
        <v>41</v>
      </c>
      <c r="M9" s="23" t="s">
        <v>42</v>
      </c>
      <c r="N9" s="23" t="s">
        <v>40</v>
      </c>
      <c r="O9" s="23" t="s">
        <v>41</v>
      </c>
      <c r="P9" s="23" t="s">
        <v>42</v>
      </c>
    </row>
    <row r="10" spans="1:16" s="9" customFormat="1" ht="21.75" customHeight="1" thickBot="1">
      <c r="A10" s="85"/>
      <c r="B10" s="86"/>
      <c r="C10" s="23" t="s">
        <v>37</v>
      </c>
      <c r="D10" s="23" t="s">
        <v>38</v>
      </c>
      <c r="E10" s="23" t="s">
        <v>37</v>
      </c>
      <c r="F10" s="23" t="s">
        <v>38</v>
      </c>
      <c r="G10" s="23" t="s">
        <v>38</v>
      </c>
      <c r="H10" s="23" t="s">
        <v>37</v>
      </c>
      <c r="I10" s="23" t="s">
        <v>38</v>
      </c>
      <c r="J10" s="23" t="s">
        <v>38</v>
      </c>
      <c r="K10" s="23" t="s">
        <v>37</v>
      </c>
      <c r="L10" s="23" t="s">
        <v>38</v>
      </c>
      <c r="M10" s="23" t="s">
        <v>38</v>
      </c>
      <c r="N10" s="23" t="s">
        <v>37</v>
      </c>
      <c r="O10" s="23" t="s">
        <v>38</v>
      </c>
      <c r="P10" s="23" t="s">
        <v>38</v>
      </c>
    </row>
    <row r="11" spans="1:256" s="66" customFormat="1" ht="36" customHeight="1" thickBot="1">
      <c r="A11" s="80" t="s">
        <v>67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6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6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6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6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6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6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6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6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6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6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6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6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6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6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s="66" customFormat="1" ht="45" customHeight="1">
      <c r="A12" s="32">
        <v>1</v>
      </c>
      <c r="B12" s="20" t="s">
        <v>57</v>
      </c>
      <c r="C12" s="35">
        <f aca="true" t="shared" si="0" ref="C12:C18">E12+H12+K12+N12</f>
        <v>432.51</v>
      </c>
      <c r="D12" s="35">
        <f aca="true" t="shared" si="1" ref="D12:D18">F12+I12+L12+O12</f>
        <v>1071762.38</v>
      </c>
      <c r="E12" s="27">
        <v>0</v>
      </c>
      <c r="F12" s="27">
        <v>0</v>
      </c>
      <c r="G12" s="27">
        <v>0</v>
      </c>
      <c r="H12" s="19">
        <v>432.51</v>
      </c>
      <c r="I12" s="19">
        <v>1071762.38</v>
      </c>
      <c r="J12" s="19">
        <v>34600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38">
        <v>0</v>
      </c>
      <c r="Q12" s="67"/>
      <c r="R12" s="68"/>
      <c r="S12" s="46"/>
      <c r="T12" s="46"/>
      <c r="U12" s="69"/>
      <c r="V12" s="69"/>
      <c r="W12" s="69"/>
      <c r="X12" s="70"/>
      <c r="Y12" s="70"/>
      <c r="Z12" s="70"/>
      <c r="AA12" s="69"/>
      <c r="AB12" s="69"/>
      <c r="AC12" s="69"/>
      <c r="AD12" s="69"/>
      <c r="AE12" s="69"/>
      <c r="AF12" s="69"/>
      <c r="AG12" s="71"/>
      <c r="AH12" s="68"/>
      <c r="AI12" s="46"/>
      <c r="AJ12" s="46"/>
      <c r="AK12" s="69"/>
      <c r="AL12" s="69"/>
      <c r="AM12" s="69"/>
      <c r="AN12" s="70"/>
      <c r="AO12" s="70"/>
      <c r="AP12" s="70"/>
      <c r="AQ12" s="69"/>
      <c r="AR12" s="69"/>
      <c r="AS12" s="69"/>
      <c r="AT12" s="69"/>
      <c r="AU12" s="69"/>
      <c r="AV12" s="69"/>
      <c r="AW12" s="71"/>
      <c r="AX12" s="68"/>
      <c r="AY12" s="46"/>
      <c r="AZ12" s="46"/>
      <c r="BA12" s="69"/>
      <c r="BB12" s="69"/>
      <c r="BC12" s="69"/>
      <c r="BD12" s="70"/>
      <c r="BE12" s="70"/>
      <c r="BF12" s="70"/>
      <c r="BG12" s="69"/>
      <c r="BH12" s="69"/>
      <c r="BI12" s="69"/>
      <c r="BJ12" s="69"/>
      <c r="BK12" s="69"/>
      <c r="BL12" s="69"/>
      <c r="BM12" s="71"/>
      <c r="BN12" s="68"/>
      <c r="BO12" s="46"/>
      <c r="BP12" s="46"/>
      <c r="BQ12" s="69"/>
      <c r="BR12" s="69"/>
      <c r="BS12" s="69"/>
      <c r="BT12" s="70"/>
      <c r="BU12" s="70"/>
      <c r="BV12" s="70"/>
      <c r="BW12" s="69"/>
      <c r="BX12" s="69"/>
      <c r="BY12" s="69"/>
      <c r="BZ12" s="69"/>
      <c r="CA12" s="69"/>
      <c r="CB12" s="69"/>
      <c r="CC12" s="71"/>
      <c r="CD12" s="68"/>
      <c r="CE12" s="46"/>
      <c r="CF12" s="46"/>
      <c r="CG12" s="69"/>
      <c r="CH12" s="69"/>
      <c r="CI12" s="69"/>
      <c r="CJ12" s="70"/>
      <c r="CK12" s="70"/>
      <c r="CL12" s="70"/>
      <c r="CM12" s="69"/>
      <c r="CN12" s="69"/>
      <c r="CO12" s="69"/>
      <c r="CP12" s="69"/>
      <c r="CQ12" s="69"/>
      <c r="CR12" s="69"/>
      <c r="CS12" s="71"/>
      <c r="CT12" s="68"/>
      <c r="CU12" s="46"/>
      <c r="CV12" s="46"/>
      <c r="CW12" s="69"/>
      <c r="CX12" s="69"/>
      <c r="CY12" s="69"/>
      <c r="CZ12" s="70"/>
      <c r="DA12" s="70"/>
      <c r="DB12" s="70"/>
      <c r="DC12" s="69"/>
      <c r="DD12" s="69"/>
      <c r="DE12" s="69"/>
      <c r="DF12" s="69"/>
      <c r="DG12" s="69"/>
      <c r="DH12" s="69"/>
      <c r="DI12" s="71"/>
      <c r="DJ12" s="68"/>
      <c r="DK12" s="46"/>
      <c r="DL12" s="46"/>
      <c r="DM12" s="69"/>
      <c r="DN12" s="69"/>
      <c r="DO12" s="69"/>
      <c r="DP12" s="70"/>
      <c r="DQ12" s="70"/>
      <c r="DR12" s="70"/>
      <c r="DS12" s="69"/>
      <c r="DT12" s="69"/>
      <c r="DU12" s="69"/>
      <c r="DV12" s="69"/>
      <c r="DW12" s="69"/>
      <c r="DX12" s="69"/>
      <c r="DY12" s="71"/>
      <c r="DZ12" s="68"/>
      <c r="EA12" s="46"/>
      <c r="EB12" s="46"/>
      <c r="EC12" s="69"/>
      <c r="ED12" s="69"/>
      <c r="EE12" s="69"/>
      <c r="EF12" s="70"/>
      <c r="EG12" s="70"/>
      <c r="EH12" s="70"/>
      <c r="EI12" s="69"/>
      <c r="EJ12" s="69"/>
      <c r="EK12" s="69"/>
      <c r="EL12" s="69"/>
      <c r="EM12" s="69"/>
      <c r="EN12" s="69"/>
      <c r="EO12" s="71"/>
      <c r="EP12" s="68"/>
      <c r="EQ12" s="46"/>
      <c r="ER12" s="46"/>
      <c r="ES12" s="69"/>
      <c r="ET12" s="69"/>
      <c r="EU12" s="69"/>
      <c r="EV12" s="70"/>
      <c r="EW12" s="70"/>
      <c r="EX12" s="70"/>
      <c r="EY12" s="69"/>
      <c r="EZ12" s="69"/>
      <c r="FA12" s="69"/>
      <c r="FB12" s="69"/>
      <c r="FC12" s="69"/>
      <c r="FD12" s="69"/>
      <c r="FE12" s="71"/>
      <c r="FF12" s="68"/>
      <c r="FG12" s="46"/>
      <c r="FH12" s="46"/>
      <c r="FI12" s="69"/>
      <c r="FJ12" s="69"/>
      <c r="FK12" s="69"/>
      <c r="FL12" s="70"/>
      <c r="FM12" s="70"/>
      <c r="FN12" s="70"/>
      <c r="FO12" s="69"/>
      <c r="FP12" s="69"/>
      <c r="FQ12" s="69"/>
      <c r="FR12" s="69"/>
      <c r="FS12" s="69"/>
      <c r="FT12" s="69"/>
      <c r="FU12" s="71"/>
      <c r="FV12" s="68"/>
      <c r="FW12" s="46"/>
      <c r="FX12" s="46"/>
      <c r="FY12" s="69"/>
      <c r="FZ12" s="69"/>
      <c r="GA12" s="69"/>
      <c r="GB12" s="70"/>
      <c r="GC12" s="70"/>
      <c r="GD12" s="70"/>
      <c r="GE12" s="69"/>
      <c r="GF12" s="69"/>
      <c r="GG12" s="69"/>
      <c r="GH12" s="69"/>
      <c r="GI12" s="69"/>
      <c r="GJ12" s="69"/>
      <c r="GK12" s="71"/>
      <c r="GL12" s="68"/>
      <c r="GM12" s="46"/>
      <c r="GN12" s="46"/>
      <c r="GO12" s="69"/>
      <c r="GP12" s="69"/>
      <c r="GQ12" s="69"/>
      <c r="GR12" s="70"/>
      <c r="GS12" s="70"/>
      <c r="GT12" s="70"/>
      <c r="GU12" s="69"/>
      <c r="GV12" s="69"/>
      <c r="GW12" s="69"/>
      <c r="GX12" s="69"/>
      <c r="GY12" s="69"/>
      <c r="GZ12" s="69"/>
      <c r="HA12" s="71"/>
      <c r="HB12" s="68"/>
      <c r="HC12" s="46"/>
      <c r="HD12" s="46"/>
      <c r="HE12" s="69"/>
      <c r="HF12" s="69"/>
      <c r="HG12" s="69"/>
      <c r="HH12" s="70"/>
      <c r="HI12" s="70"/>
      <c r="HJ12" s="70"/>
      <c r="HK12" s="69"/>
      <c r="HL12" s="69"/>
      <c r="HM12" s="69"/>
      <c r="HN12" s="69"/>
      <c r="HO12" s="69"/>
      <c r="HP12" s="69"/>
      <c r="HQ12" s="71"/>
      <c r="HR12" s="68"/>
      <c r="HS12" s="46"/>
      <c r="HT12" s="46"/>
      <c r="HU12" s="69"/>
      <c r="HV12" s="69"/>
      <c r="HW12" s="69"/>
      <c r="HX12" s="70"/>
      <c r="HY12" s="70"/>
      <c r="HZ12" s="70"/>
      <c r="IA12" s="69"/>
      <c r="IB12" s="69"/>
      <c r="IC12" s="69"/>
      <c r="ID12" s="69"/>
      <c r="IE12" s="69"/>
      <c r="IF12" s="69"/>
      <c r="IG12" s="71"/>
      <c r="IH12" s="68"/>
      <c r="II12" s="46"/>
      <c r="IJ12" s="46"/>
      <c r="IK12" s="69"/>
      <c r="IL12" s="69"/>
      <c r="IM12" s="69"/>
      <c r="IN12" s="70"/>
      <c r="IO12" s="70"/>
      <c r="IP12" s="70"/>
      <c r="IQ12" s="69"/>
      <c r="IR12" s="69"/>
      <c r="IS12" s="69"/>
      <c r="IT12" s="69"/>
      <c r="IU12" s="69"/>
      <c r="IV12" s="69"/>
    </row>
    <row r="13" spans="1:256" s="66" customFormat="1" ht="46.5" customHeight="1">
      <c r="A13" s="21">
        <v>2</v>
      </c>
      <c r="B13" s="13" t="s">
        <v>58</v>
      </c>
      <c r="C13" s="22">
        <f t="shared" si="0"/>
        <v>436.62</v>
      </c>
      <c r="D13" s="22">
        <f t="shared" si="1"/>
        <v>5906472.04</v>
      </c>
      <c r="E13" s="28">
        <v>0</v>
      </c>
      <c r="F13" s="28">
        <v>0</v>
      </c>
      <c r="G13" s="28">
        <v>0</v>
      </c>
      <c r="H13" s="7">
        <v>436.62</v>
      </c>
      <c r="I13" s="7">
        <v>5906472.04</v>
      </c>
      <c r="J13" s="7">
        <v>34600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40">
        <v>0</v>
      </c>
      <c r="Q13" s="67"/>
      <c r="R13" s="68"/>
      <c r="S13" s="46"/>
      <c r="T13" s="46"/>
      <c r="U13" s="69"/>
      <c r="V13" s="69"/>
      <c r="W13" s="69"/>
      <c r="X13" s="70"/>
      <c r="Y13" s="70"/>
      <c r="Z13" s="70"/>
      <c r="AA13" s="69"/>
      <c r="AB13" s="69"/>
      <c r="AC13" s="69"/>
      <c r="AD13" s="69"/>
      <c r="AE13" s="69"/>
      <c r="AF13" s="69"/>
      <c r="AG13" s="71"/>
      <c r="AH13" s="68"/>
      <c r="AI13" s="46"/>
      <c r="AJ13" s="46"/>
      <c r="AK13" s="69"/>
      <c r="AL13" s="69"/>
      <c r="AM13" s="69"/>
      <c r="AN13" s="70"/>
      <c r="AO13" s="70"/>
      <c r="AP13" s="70"/>
      <c r="AQ13" s="69"/>
      <c r="AR13" s="69"/>
      <c r="AS13" s="69"/>
      <c r="AT13" s="69"/>
      <c r="AU13" s="69"/>
      <c r="AV13" s="69"/>
      <c r="AW13" s="71"/>
      <c r="AX13" s="68"/>
      <c r="AY13" s="46"/>
      <c r="AZ13" s="46"/>
      <c r="BA13" s="69"/>
      <c r="BB13" s="69"/>
      <c r="BC13" s="69"/>
      <c r="BD13" s="70"/>
      <c r="BE13" s="70"/>
      <c r="BF13" s="70"/>
      <c r="BG13" s="69"/>
      <c r="BH13" s="69"/>
      <c r="BI13" s="69"/>
      <c r="BJ13" s="69"/>
      <c r="BK13" s="69"/>
      <c r="BL13" s="69"/>
      <c r="BM13" s="71"/>
      <c r="BN13" s="68"/>
      <c r="BO13" s="46"/>
      <c r="BP13" s="46"/>
      <c r="BQ13" s="69"/>
      <c r="BR13" s="69"/>
      <c r="BS13" s="69"/>
      <c r="BT13" s="70"/>
      <c r="BU13" s="70"/>
      <c r="BV13" s="70"/>
      <c r="BW13" s="69"/>
      <c r="BX13" s="69"/>
      <c r="BY13" s="69"/>
      <c r="BZ13" s="69"/>
      <c r="CA13" s="69"/>
      <c r="CB13" s="69"/>
      <c r="CC13" s="71"/>
      <c r="CD13" s="68"/>
      <c r="CE13" s="46"/>
      <c r="CF13" s="46"/>
      <c r="CG13" s="69"/>
      <c r="CH13" s="69"/>
      <c r="CI13" s="69"/>
      <c r="CJ13" s="70"/>
      <c r="CK13" s="70"/>
      <c r="CL13" s="70"/>
      <c r="CM13" s="69"/>
      <c r="CN13" s="69"/>
      <c r="CO13" s="69"/>
      <c r="CP13" s="69"/>
      <c r="CQ13" s="69"/>
      <c r="CR13" s="69"/>
      <c r="CS13" s="71"/>
      <c r="CT13" s="68"/>
      <c r="CU13" s="46"/>
      <c r="CV13" s="46"/>
      <c r="CW13" s="69"/>
      <c r="CX13" s="69"/>
      <c r="CY13" s="69"/>
      <c r="CZ13" s="70"/>
      <c r="DA13" s="70"/>
      <c r="DB13" s="70"/>
      <c r="DC13" s="69"/>
      <c r="DD13" s="69"/>
      <c r="DE13" s="69"/>
      <c r="DF13" s="69"/>
      <c r="DG13" s="69"/>
      <c r="DH13" s="69"/>
      <c r="DI13" s="71"/>
      <c r="DJ13" s="68"/>
      <c r="DK13" s="46"/>
      <c r="DL13" s="46"/>
      <c r="DM13" s="69"/>
      <c r="DN13" s="69"/>
      <c r="DO13" s="69"/>
      <c r="DP13" s="70"/>
      <c r="DQ13" s="70"/>
      <c r="DR13" s="70"/>
      <c r="DS13" s="69"/>
      <c r="DT13" s="69"/>
      <c r="DU13" s="69"/>
      <c r="DV13" s="69"/>
      <c r="DW13" s="69"/>
      <c r="DX13" s="69"/>
      <c r="DY13" s="71"/>
      <c r="DZ13" s="68"/>
      <c r="EA13" s="46"/>
      <c r="EB13" s="46"/>
      <c r="EC13" s="69"/>
      <c r="ED13" s="69"/>
      <c r="EE13" s="69"/>
      <c r="EF13" s="70"/>
      <c r="EG13" s="70"/>
      <c r="EH13" s="70"/>
      <c r="EI13" s="69"/>
      <c r="EJ13" s="69"/>
      <c r="EK13" s="69"/>
      <c r="EL13" s="69"/>
      <c r="EM13" s="69"/>
      <c r="EN13" s="69"/>
      <c r="EO13" s="71"/>
      <c r="EP13" s="68"/>
      <c r="EQ13" s="46"/>
      <c r="ER13" s="46"/>
      <c r="ES13" s="69"/>
      <c r="ET13" s="69"/>
      <c r="EU13" s="69"/>
      <c r="EV13" s="70"/>
      <c r="EW13" s="70"/>
      <c r="EX13" s="70"/>
      <c r="EY13" s="69"/>
      <c r="EZ13" s="69"/>
      <c r="FA13" s="69"/>
      <c r="FB13" s="69"/>
      <c r="FC13" s="69"/>
      <c r="FD13" s="69"/>
      <c r="FE13" s="71"/>
      <c r="FF13" s="68"/>
      <c r="FG13" s="46"/>
      <c r="FH13" s="46"/>
      <c r="FI13" s="69"/>
      <c r="FJ13" s="69"/>
      <c r="FK13" s="69"/>
      <c r="FL13" s="70"/>
      <c r="FM13" s="70"/>
      <c r="FN13" s="70"/>
      <c r="FO13" s="69"/>
      <c r="FP13" s="69"/>
      <c r="FQ13" s="69"/>
      <c r="FR13" s="69"/>
      <c r="FS13" s="69"/>
      <c r="FT13" s="69"/>
      <c r="FU13" s="71"/>
      <c r="FV13" s="68"/>
      <c r="FW13" s="46"/>
      <c r="FX13" s="46"/>
      <c r="FY13" s="69"/>
      <c r="FZ13" s="69"/>
      <c r="GA13" s="69"/>
      <c r="GB13" s="70"/>
      <c r="GC13" s="70"/>
      <c r="GD13" s="70"/>
      <c r="GE13" s="69"/>
      <c r="GF13" s="69"/>
      <c r="GG13" s="69"/>
      <c r="GH13" s="69"/>
      <c r="GI13" s="69"/>
      <c r="GJ13" s="69"/>
      <c r="GK13" s="71"/>
      <c r="GL13" s="68"/>
      <c r="GM13" s="46"/>
      <c r="GN13" s="46"/>
      <c r="GO13" s="69"/>
      <c r="GP13" s="69"/>
      <c r="GQ13" s="69"/>
      <c r="GR13" s="70"/>
      <c r="GS13" s="70"/>
      <c r="GT13" s="70"/>
      <c r="GU13" s="69"/>
      <c r="GV13" s="69"/>
      <c r="GW13" s="69"/>
      <c r="GX13" s="69"/>
      <c r="GY13" s="69"/>
      <c r="GZ13" s="69"/>
      <c r="HA13" s="71"/>
      <c r="HB13" s="68"/>
      <c r="HC13" s="46"/>
      <c r="HD13" s="46"/>
      <c r="HE13" s="69"/>
      <c r="HF13" s="69"/>
      <c r="HG13" s="69"/>
      <c r="HH13" s="70"/>
      <c r="HI13" s="70"/>
      <c r="HJ13" s="70"/>
      <c r="HK13" s="69"/>
      <c r="HL13" s="69"/>
      <c r="HM13" s="69"/>
      <c r="HN13" s="69"/>
      <c r="HO13" s="69"/>
      <c r="HP13" s="69"/>
      <c r="HQ13" s="71"/>
      <c r="HR13" s="68"/>
      <c r="HS13" s="46"/>
      <c r="HT13" s="46"/>
      <c r="HU13" s="69"/>
      <c r="HV13" s="69"/>
      <c r="HW13" s="69"/>
      <c r="HX13" s="70"/>
      <c r="HY13" s="70"/>
      <c r="HZ13" s="70"/>
      <c r="IA13" s="69"/>
      <c r="IB13" s="69"/>
      <c r="IC13" s="69"/>
      <c r="ID13" s="69"/>
      <c r="IE13" s="69"/>
      <c r="IF13" s="69"/>
      <c r="IG13" s="71"/>
      <c r="IH13" s="68"/>
      <c r="II13" s="46"/>
      <c r="IJ13" s="46"/>
      <c r="IK13" s="69"/>
      <c r="IL13" s="69"/>
      <c r="IM13" s="69"/>
      <c r="IN13" s="70"/>
      <c r="IO13" s="70"/>
      <c r="IP13" s="70"/>
      <c r="IQ13" s="69"/>
      <c r="IR13" s="69"/>
      <c r="IS13" s="69"/>
      <c r="IT13" s="69"/>
      <c r="IU13" s="69"/>
      <c r="IV13" s="69"/>
    </row>
    <row r="14" spans="1:256" s="66" customFormat="1" ht="41.25" customHeight="1">
      <c r="A14" s="21">
        <v>3</v>
      </c>
      <c r="B14" s="13" t="s">
        <v>59</v>
      </c>
      <c r="C14" s="22">
        <f t="shared" si="0"/>
        <v>440.46</v>
      </c>
      <c r="D14" s="22">
        <f t="shared" si="1"/>
        <v>5958418.47</v>
      </c>
      <c r="E14" s="28">
        <v>0</v>
      </c>
      <c r="F14" s="28">
        <v>0</v>
      </c>
      <c r="G14" s="28">
        <v>0</v>
      </c>
      <c r="H14" s="7">
        <v>440.46</v>
      </c>
      <c r="I14" s="7">
        <v>5958418.47</v>
      </c>
      <c r="J14" s="7">
        <v>34600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40">
        <v>0</v>
      </c>
      <c r="Q14" s="67"/>
      <c r="R14" s="68"/>
      <c r="S14" s="46"/>
      <c r="T14" s="46"/>
      <c r="U14" s="69"/>
      <c r="V14" s="69"/>
      <c r="W14" s="69"/>
      <c r="X14" s="70"/>
      <c r="Y14" s="70"/>
      <c r="Z14" s="70"/>
      <c r="AA14" s="69"/>
      <c r="AB14" s="69"/>
      <c r="AC14" s="69"/>
      <c r="AD14" s="69"/>
      <c r="AE14" s="69"/>
      <c r="AF14" s="69"/>
      <c r="AG14" s="71"/>
      <c r="AH14" s="68"/>
      <c r="AI14" s="46"/>
      <c r="AJ14" s="46"/>
      <c r="AK14" s="69"/>
      <c r="AL14" s="69"/>
      <c r="AM14" s="69"/>
      <c r="AN14" s="70"/>
      <c r="AO14" s="70"/>
      <c r="AP14" s="70"/>
      <c r="AQ14" s="69"/>
      <c r="AR14" s="69"/>
      <c r="AS14" s="69"/>
      <c r="AT14" s="69"/>
      <c r="AU14" s="69"/>
      <c r="AV14" s="69"/>
      <c r="AW14" s="71"/>
      <c r="AX14" s="68"/>
      <c r="AY14" s="46"/>
      <c r="AZ14" s="46"/>
      <c r="BA14" s="69"/>
      <c r="BB14" s="69"/>
      <c r="BC14" s="69"/>
      <c r="BD14" s="70"/>
      <c r="BE14" s="70"/>
      <c r="BF14" s="70"/>
      <c r="BG14" s="69"/>
      <c r="BH14" s="69"/>
      <c r="BI14" s="69"/>
      <c r="BJ14" s="69"/>
      <c r="BK14" s="69"/>
      <c r="BL14" s="69"/>
      <c r="BM14" s="71"/>
      <c r="BN14" s="68"/>
      <c r="BO14" s="46"/>
      <c r="BP14" s="46"/>
      <c r="BQ14" s="69"/>
      <c r="BR14" s="69"/>
      <c r="BS14" s="69"/>
      <c r="BT14" s="70"/>
      <c r="BU14" s="70"/>
      <c r="BV14" s="70"/>
      <c r="BW14" s="69"/>
      <c r="BX14" s="69"/>
      <c r="BY14" s="69"/>
      <c r="BZ14" s="69"/>
      <c r="CA14" s="69"/>
      <c r="CB14" s="69"/>
      <c r="CC14" s="71"/>
      <c r="CD14" s="68"/>
      <c r="CE14" s="46"/>
      <c r="CF14" s="46"/>
      <c r="CG14" s="69"/>
      <c r="CH14" s="69"/>
      <c r="CI14" s="69"/>
      <c r="CJ14" s="70"/>
      <c r="CK14" s="70"/>
      <c r="CL14" s="70"/>
      <c r="CM14" s="69"/>
      <c r="CN14" s="69"/>
      <c r="CO14" s="69"/>
      <c r="CP14" s="69"/>
      <c r="CQ14" s="69"/>
      <c r="CR14" s="69"/>
      <c r="CS14" s="71"/>
      <c r="CT14" s="68"/>
      <c r="CU14" s="46"/>
      <c r="CV14" s="46"/>
      <c r="CW14" s="69"/>
      <c r="CX14" s="69"/>
      <c r="CY14" s="69"/>
      <c r="CZ14" s="70"/>
      <c r="DA14" s="70"/>
      <c r="DB14" s="70"/>
      <c r="DC14" s="69"/>
      <c r="DD14" s="69"/>
      <c r="DE14" s="69"/>
      <c r="DF14" s="69"/>
      <c r="DG14" s="69"/>
      <c r="DH14" s="69"/>
      <c r="DI14" s="71"/>
      <c r="DJ14" s="68"/>
      <c r="DK14" s="46"/>
      <c r="DL14" s="46"/>
      <c r="DM14" s="69"/>
      <c r="DN14" s="69"/>
      <c r="DO14" s="69"/>
      <c r="DP14" s="70"/>
      <c r="DQ14" s="70"/>
      <c r="DR14" s="70"/>
      <c r="DS14" s="69"/>
      <c r="DT14" s="69"/>
      <c r="DU14" s="69"/>
      <c r="DV14" s="69"/>
      <c r="DW14" s="69"/>
      <c r="DX14" s="69"/>
      <c r="DY14" s="71"/>
      <c r="DZ14" s="68"/>
      <c r="EA14" s="46"/>
      <c r="EB14" s="46"/>
      <c r="EC14" s="69"/>
      <c r="ED14" s="69"/>
      <c r="EE14" s="69"/>
      <c r="EF14" s="70"/>
      <c r="EG14" s="70"/>
      <c r="EH14" s="70"/>
      <c r="EI14" s="69"/>
      <c r="EJ14" s="69"/>
      <c r="EK14" s="69"/>
      <c r="EL14" s="69"/>
      <c r="EM14" s="69"/>
      <c r="EN14" s="69"/>
      <c r="EO14" s="71"/>
      <c r="EP14" s="68"/>
      <c r="EQ14" s="46"/>
      <c r="ER14" s="46"/>
      <c r="ES14" s="69"/>
      <c r="ET14" s="69"/>
      <c r="EU14" s="69"/>
      <c r="EV14" s="70"/>
      <c r="EW14" s="70"/>
      <c r="EX14" s="70"/>
      <c r="EY14" s="69"/>
      <c r="EZ14" s="69"/>
      <c r="FA14" s="69"/>
      <c r="FB14" s="69"/>
      <c r="FC14" s="69"/>
      <c r="FD14" s="69"/>
      <c r="FE14" s="71"/>
      <c r="FF14" s="68"/>
      <c r="FG14" s="46"/>
      <c r="FH14" s="46"/>
      <c r="FI14" s="69"/>
      <c r="FJ14" s="69"/>
      <c r="FK14" s="69"/>
      <c r="FL14" s="70"/>
      <c r="FM14" s="70"/>
      <c r="FN14" s="70"/>
      <c r="FO14" s="69"/>
      <c r="FP14" s="69"/>
      <c r="FQ14" s="69"/>
      <c r="FR14" s="69"/>
      <c r="FS14" s="69"/>
      <c r="FT14" s="69"/>
      <c r="FU14" s="71"/>
      <c r="FV14" s="68"/>
      <c r="FW14" s="46"/>
      <c r="FX14" s="46"/>
      <c r="FY14" s="69"/>
      <c r="FZ14" s="69"/>
      <c r="GA14" s="69"/>
      <c r="GB14" s="70"/>
      <c r="GC14" s="70"/>
      <c r="GD14" s="70"/>
      <c r="GE14" s="69"/>
      <c r="GF14" s="69"/>
      <c r="GG14" s="69"/>
      <c r="GH14" s="69"/>
      <c r="GI14" s="69"/>
      <c r="GJ14" s="69"/>
      <c r="GK14" s="71"/>
      <c r="GL14" s="68"/>
      <c r="GM14" s="46"/>
      <c r="GN14" s="46"/>
      <c r="GO14" s="69"/>
      <c r="GP14" s="69"/>
      <c r="GQ14" s="69"/>
      <c r="GR14" s="70"/>
      <c r="GS14" s="70"/>
      <c r="GT14" s="70"/>
      <c r="GU14" s="69"/>
      <c r="GV14" s="69"/>
      <c r="GW14" s="69"/>
      <c r="GX14" s="69"/>
      <c r="GY14" s="69"/>
      <c r="GZ14" s="69"/>
      <c r="HA14" s="71"/>
      <c r="HB14" s="68"/>
      <c r="HC14" s="46"/>
      <c r="HD14" s="46"/>
      <c r="HE14" s="69"/>
      <c r="HF14" s="69"/>
      <c r="HG14" s="69"/>
      <c r="HH14" s="70"/>
      <c r="HI14" s="70"/>
      <c r="HJ14" s="70"/>
      <c r="HK14" s="69"/>
      <c r="HL14" s="69"/>
      <c r="HM14" s="69"/>
      <c r="HN14" s="69"/>
      <c r="HO14" s="69"/>
      <c r="HP14" s="69"/>
      <c r="HQ14" s="71"/>
      <c r="HR14" s="68"/>
      <c r="HS14" s="46"/>
      <c r="HT14" s="46"/>
      <c r="HU14" s="69"/>
      <c r="HV14" s="69"/>
      <c r="HW14" s="69"/>
      <c r="HX14" s="70"/>
      <c r="HY14" s="70"/>
      <c r="HZ14" s="70"/>
      <c r="IA14" s="69"/>
      <c r="IB14" s="69"/>
      <c r="IC14" s="69"/>
      <c r="ID14" s="69"/>
      <c r="IE14" s="69"/>
      <c r="IF14" s="69"/>
      <c r="IG14" s="71"/>
      <c r="IH14" s="68"/>
      <c r="II14" s="46"/>
      <c r="IJ14" s="46"/>
      <c r="IK14" s="69"/>
      <c r="IL14" s="69"/>
      <c r="IM14" s="69"/>
      <c r="IN14" s="70"/>
      <c r="IO14" s="70"/>
      <c r="IP14" s="70"/>
      <c r="IQ14" s="69"/>
      <c r="IR14" s="69"/>
      <c r="IS14" s="69"/>
      <c r="IT14" s="69"/>
      <c r="IU14" s="69"/>
      <c r="IV14" s="69"/>
    </row>
    <row r="15" spans="1:256" s="66" customFormat="1" ht="39.75" customHeight="1">
      <c r="A15" s="21">
        <v>4</v>
      </c>
      <c r="B15" s="13" t="s">
        <v>60</v>
      </c>
      <c r="C15" s="22">
        <f t="shared" si="0"/>
        <v>449.1</v>
      </c>
      <c r="D15" s="22">
        <f t="shared" si="1"/>
        <v>5980759.69</v>
      </c>
      <c r="E15" s="28">
        <v>0</v>
      </c>
      <c r="F15" s="28">
        <v>0</v>
      </c>
      <c r="G15" s="28">
        <v>0</v>
      </c>
      <c r="H15" s="7">
        <v>449.1</v>
      </c>
      <c r="I15" s="7">
        <v>5980759.69</v>
      </c>
      <c r="J15" s="7">
        <v>34600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40">
        <v>0</v>
      </c>
      <c r="Q15" s="67"/>
      <c r="R15" s="68"/>
      <c r="S15" s="46"/>
      <c r="T15" s="46"/>
      <c r="U15" s="69"/>
      <c r="V15" s="69"/>
      <c r="W15" s="69"/>
      <c r="X15" s="70"/>
      <c r="Y15" s="70"/>
      <c r="Z15" s="70"/>
      <c r="AA15" s="69"/>
      <c r="AB15" s="69"/>
      <c r="AC15" s="69"/>
      <c r="AD15" s="69"/>
      <c r="AE15" s="69"/>
      <c r="AF15" s="69"/>
      <c r="AG15" s="71"/>
      <c r="AH15" s="68"/>
      <c r="AI15" s="46"/>
      <c r="AJ15" s="46"/>
      <c r="AK15" s="69"/>
      <c r="AL15" s="69"/>
      <c r="AM15" s="69"/>
      <c r="AN15" s="70"/>
      <c r="AO15" s="70"/>
      <c r="AP15" s="70"/>
      <c r="AQ15" s="69"/>
      <c r="AR15" s="69"/>
      <c r="AS15" s="69"/>
      <c r="AT15" s="69"/>
      <c r="AU15" s="69"/>
      <c r="AV15" s="69"/>
      <c r="AW15" s="71"/>
      <c r="AX15" s="68"/>
      <c r="AY15" s="46"/>
      <c r="AZ15" s="46"/>
      <c r="BA15" s="69"/>
      <c r="BB15" s="69"/>
      <c r="BC15" s="69"/>
      <c r="BD15" s="70"/>
      <c r="BE15" s="70"/>
      <c r="BF15" s="70"/>
      <c r="BG15" s="69"/>
      <c r="BH15" s="69"/>
      <c r="BI15" s="69"/>
      <c r="BJ15" s="69"/>
      <c r="BK15" s="69"/>
      <c r="BL15" s="69"/>
      <c r="BM15" s="71"/>
      <c r="BN15" s="68"/>
      <c r="BO15" s="46"/>
      <c r="BP15" s="46"/>
      <c r="BQ15" s="69"/>
      <c r="BR15" s="69"/>
      <c r="BS15" s="69"/>
      <c r="BT15" s="70"/>
      <c r="BU15" s="70"/>
      <c r="BV15" s="70"/>
      <c r="BW15" s="69"/>
      <c r="BX15" s="69"/>
      <c r="BY15" s="69"/>
      <c r="BZ15" s="69"/>
      <c r="CA15" s="69"/>
      <c r="CB15" s="69"/>
      <c r="CC15" s="71"/>
      <c r="CD15" s="68"/>
      <c r="CE15" s="46"/>
      <c r="CF15" s="46"/>
      <c r="CG15" s="69"/>
      <c r="CH15" s="69"/>
      <c r="CI15" s="69"/>
      <c r="CJ15" s="70"/>
      <c r="CK15" s="70"/>
      <c r="CL15" s="70"/>
      <c r="CM15" s="69"/>
      <c r="CN15" s="69"/>
      <c r="CO15" s="69"/>
      <c r="CP15" s="69"/>
      <c r="CQ15" s="69"/>
      <c r="CR15" s="69"/>
      <c r="CS15" s="71"/>
      <c r="CT15" s="68"/>
      <c r="CU15" s="46"/>
      <c r="CV15" s="46"/>
      <c r="CW15" s="69"/>
      <c r="CX15" s="69"/>
      <c r="CY15" s="69"/>
      <c r="CZ15" s="70"/>
      <c r="DA15" s="70"/>
      <c r="DB15" s="70"/>
      <c r="DC15" s="69"/>
      <c r="DD15" s="69"/>
      <c r="DE15" s="69"/>
      <c r="DF15" s="69"/>
      <c r="DG15" s="69"/>
      <c r="DH15" s="69"/>
      <c r="DI15" s="71"/>
      <c r="DJ15" s="68"/>
      <c r="DK15" s="46"/>
      <c r="DL15" s="46"/>
      <c r="DM15" s="69"/>
      <c r="DN15" s="69"/>
      <c r="DO15" s="69"/>
      <c r="DP15" s="70"/>
      <c r="DQ15" s="70"/>
      <c r="DR15" s="70"/>
      <c r="DS15" s="69"/>
      <c r="DT15" s="69"/>
      <c r="DU15" s="69"/>
      <c r="DV15" s="69"/>
      <c r="DW15" s="69"/>
      <c r="DX15" s="69"/>
      <c r="DY15" s="71"/>
      <c r="DZ15" s="68"/>
      <c r="EA15" s="46"/>
      <c r="EB15" s="46"/>
      <c r="EC15" s="69"/>
      <c r="ED15" s="69"/>
      <c r="EE15" s="69"/>
      <c r="EF15" s="70"/>
      <c r="EG15" s="70"/>
      <c r="EH15" s="70"/>
      <c r="EI15" s="69"/>
      <c r="EJ15" s="69"/>
      <c r="EK15" s="69"/>
      <c r="EL15" s="69"/>
      <c r="EM15" s="69"/>
      <c r="EN15" s="69"/>
      <c r="EO15" s="71"/>
      <c r="EP15" s="68"/>
      <c r="EQ15" s="46"/>
      <c r="ER15" s="46"/>
      <c r="ES15" s="69"/>
      <c r="ET15" s="69"/>
      <c r="EU15" s="69"/>
      <c r="EV15" s="70"/>
      <c r="EW15" s="70"/>
      <c r="EX15" s="70"/>
      <c r="EY15" s="69"/>
      <c r="EZ15" s="69"/>
      <c r="FA15" s="69"/>
      <c r="FB15" s="69"/>
      <c r="FC15" s="69"/>
      <c r="FD15" s="69"/>
      <c r="FE15" s="71"/>
      <c r="FF15" s="68"/>
      <c r="FG15" s="46"/>
      <c r="FH15" s="46"/>
      <c r="FI15" s="69"/>
      <c r="FJ15" s="69"/>
      <c r="FK15" s="69"/>
      <c r="FL15" s="70"/>
      <c r="FM15" s="70"/>
      <c r="FN15" s="70"/>
      <c r="FO15" s="69"/>
      <c r="FP15" s="69"/>
      <c r="FQ15" s="69"/>
      <c r="FR15" s="69"/>
      <c r="FS15" s="69"/>
      <c r="FT15" s="69"/>
      <c r="FU15" s="71"/>
      <c r="FV15" s="68"/>
      <c r="FW15" s="46"/>
      <c r="FX15" s="46"/>
      <c r="FY15" s="69"/>
      <c r="FZ15" s="69"/>
      <c r="GA15" s="69"/>
      <c r="GB15" s="70"/>
      <c r="GC15" s="70"/>
      <c r="GD15" s="70"/>
      <c r="GE15" s="69"/>
      <c r="GF15" s="69"/>
      <c r="GG15" s="69"/>
      <c r="GH15" s="69"/>
      <c r="GI15" s="69"/>
      <c r="GJ15" s="69"/>
      <c r="GK15" s="71"/>
      <c r="GL15" s="68"/>
      <c r="GM15" s="46"/>
      <c r="GN15" s="46"/>
      <c r="GO15" s="69"/>
      <c r="GP15" s="69"/>
      <c r="GQ15" s="69"/>
      <c r="GR15" s="70"/>
      <c r="GS15" s="70"/>
      <c r="GT15" s="70"/>
      <c r="GU15" s="69"/>
      <c r="GV15" s="69"/>
      <c r="GW15" s="69"/>
      <c r="GX15" s="69"/>
      <c r="GY15" s="69"/>
      <c r="GZ15" s="69"/>
      <c r="HA15" s="71"/>
      <c r="HB15" s="68"/>
      <c r="HC15" s="46"/>
      <c r="HD15" s="46"/>
      <c r="HE15" s="69"/>
      <c r="HF15" s="69"/>
      <c r="HG15" s="69"/>
      <c r="HH15" s="70"/>
      <c r="HI15" s="70"/>
      <c r="HJ15" s="70"/>
      <c r="HK15" s="69"/>
      <c r="HL15" s="69"/>
      <c r="HM15" s="69"/>
      <c r="HN15" s="69"/>
      <c r="HO15" s="69"/>
      <c r="HP15" s="69"/>
      <c r="HQ15" s="71"/>
      <c r="HR15" s="68"/>
      <c r="HS15" s="46"/>
      <c r="HT15" s="46"/>
      <c r="HU15" s="69"/>
      <c r="HV15" s="69"/>
      <c r="HW15" s="69"/>
      <c r="HX15" s="70"/>
      <c r="HY15" s="70"/>
      <c r="HZ15" s="70"/>
      <c r="IA15" s="69"/>
      <c r="IB15" s="69"/>
      <c r="IC15" s="69"/>
      <c r="ID15" s="69"/>
      <c r="IE15" s="69"/>
      <c r="IF15" s="69"/>
      <c r="IG15" s="71"/>
      <c r="IH15" s="68"/>
      <c r="II15" s="46"/>
      <c r="IJ15" s="46"/>
      <c r="IK15" s="69"/>
      <c r="IL15" s="69"/>
      <c r="IM15" s="69"/>
      <c r="IN15" s="70"/>
      <c r="IO15" s="70"/>
      <c r="IP15" s="70"/>
      <c r="IQ15" s="69"/>
      <c r="IR15" s="69"/>
      <c r="IS15" s="69"/>
      <c r="IT15" s="69"/>
      <c r="IU15" s="69"/>
      <c r="IV15" s="69"/>
    </row>
    <row r="16" spans="1:256" s="66" customFormat="1" ht="39.75" customHeight="1">
      <c r="A16" s="21">
        <v>5</v>
      </c>
      <c r="B16" s="13" t="s">
        <v>61</v>
      </c>
      <c r="C16" s="22">
        <f t="shared" si="0"/>
        <v>429.07</v>
      </c>
      <c r="D16" s="22">
        <f t="shared" si="1"/>
        <v>5800673.65</v>
      </c>
      <c r="E16" s="28">
        <v>0</v>
      </c>
      <c r="F16" s="28">
        <v>0</v>
      </c>
      <c r="G16" s="28">
        <v>0</v>
      </c>
      <c r="H16" s="7">
        <v>429.07</v>
      </c>
      <c r="I16" s="7">
        <v>5800673.65</v>
      </c>
      <c r="J16" s="7">
        <v>34600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40">
        <v>0</v>
      </c>
      <c r="Q16" s="67"/>
      <c r="R16" s="68"/>
      <c r="S16" s="46"/>
      <c r="T16" s="46"/>
      <c r="U16" s="69"/>
      <c r="V16" s="69"/>
      <c r="W16" s="69"/>
      <c r="X16" s="70"/>
      <c r="Y16" s="70"/>
      <c r="Z16" s="70"/>
      <c r="AA16" s="69"/>
      <c r="AB16" s="69"/>
      <c r="AC16" s="69"/>
      <c r="AD16" s="69"/>
      <c r="AE16" s="69"/>
      <c r="AF16" s="69"/>
      <c r="AG16" s="71"/>
      <c r="AH16" s="68"/>
      <c r="AI16" s="46"/>
      <c r="AJ16" s="46"/>
      <c r="AK16" s="69"/>
      <c r="AL16" s="69"/>
      <c r="AM16" s="69"/>
      <c r="AN16" s="70"/>
      <c r="AO16" s="70"/>
      <c r="AP16" s="70"/>
      <c r="AQ16" s="69"/>
      <c r="AR16" s="69"/>
      <c r="AS16" s="69"/>
      <c r="AT16" s="69"/>
      <c r="AU16" s="69"/>
      <c r="AV16" s="69"/>
      <c r="AW16" s="71"/>
      <c r="AX16" s="68"/>
      <c r="AY16" s="46"/>
      <c r="AZ16" s="46"/>
      <c r="BA16" s="69"/>
      <c r="BB16" s="69"/>
      <c r="BC16" s="69"/>
      <c r="BD16" s="70"/>
      <c r="BE16" s="70"/>
      <c r="BF16" s="70"/>
      <c r="BG16" s="69"/>
      <c r="BH16" s="69"/>
      <c r="BI16" s="69"/>
      <c r="BJ16" s="69"/>
      <c r="BK16" s="69"/>
      <c r="BL16" s="69"/>
      <c r="BM16" s="71"/>
      <c r="BN16" s="68"/>
      <c r="BO16" s="46"/>
      <c r="BP16" s="46"/>
      <c r="BQ16" s="69"/>
      <c r="BR16" s="69"/>
      <c r="BS16" s="69"/>
      <c r="BT16" s="70"/>
      <c r="BU16" s="70"/>
      <c r="BV16" s="70"/>
      <c r="BW16" s="69"/>
      <c r="BX16" s="69"/>
      <c r="BY16" s="69"/>
      <c r="BZ16" s="69"/>
      <c r="CA16" s="69"/>
      <c r="CB16" s="69"/>
      <c r="CC16" s="71"/>
      <c r="CD16" s="68"/>
      <c r="CE16" s="46"/>
      <c r="CF16" s="46"/>
      <c r="CG16" s="69"/>
      <c r="CH16" s="69"/>
      <c r="CI16" s="69"/>
      <c r="CJ16" s="70"/>
      <c r="CK16" s="70"/>
      <c r="CL16" s="70"/>
      <c r="CM16" s="69"/>
      <c r="CN16" s="69"/>
      <c r="CO16" s="69"/>
      <c r="CP16" s="69"/>
      <c r="CQ16" s="69"/>
      <c r="CR16" s="69"/>
      <c r="CS16" s="71"/>
      <c r="CT16" s="68"/>
      <c r="CU16" s="46"/>
      <c r="CV16" s="46"/>
      <c r="CW16" s="69"/>
      <c r="CX16" s="69"/>
      <c r="CY16" s="69"/>
      <c r="CZ16" s="70"/>
      <c r="DA16" s="70"/>
      <c r="DB16" s="70"/>
      <c r="DC16" s="69"/>
      <c r="DD16" s="69"/>
      <c r="DE16" s="69"/>
      <c r="DF16" s="69"/>
      <c r="DG16" s="69"/>
      <c r="DH16" s="69"/>
      <c r="DI16" s="71"/>
      <c r="DJ16" s="68"/>
      <c r="DK16" s="46"/>
      <c r="DL16" s="46"/>
      <c r="DM16" s="69"/>
      <c r="DN16" s="69"/>
      <c r="DO16" s="69"/>
      <c r="DP16" s="70"/>
      <c r="DQ16" s="70"/>
      <c r="DR16" s="70"/>
      <c r="DS16" s="69"/>
      <c r="DT16" s="69"/>
      <c r="DU16" s="69"/>
      <c r="DV16" s="69"/>
      <c r="DW16" s="69"/>
      <c r="DX16" s="69"/>
      <c r="DY16" s="71"/>
      <c r="DZ16" s="68"/>
      <c r="EA16" s="46"/>
      <c r="EB16" s="46"/>
      <c r="EC16" s="69"/>
      <c r="ED16" s="69"/>
      <c r="EE16" s="69"/>
      <c r="EF16" s="70"/>
      <c r="EG16" s="70"/>
      <c r="EH16" s="70"/>
      <c r="EI16" s="69"/>
      <c r="EJ16" s="69"/>
      <c r="EK16" s="69"/>
      <c r="EL16" s="69"/>
      <c r="EM16" s="69"/>
      <c r="EN16" s="69"/>
      <c r="EO16" s="71"/>
      <c r="EP16" s="68"/>
      <c r="EQ16" s="46"/>
      <c r="ER16" s="46"/>
      <c r="ES16" s="69"/>
      <c r="ET16" s="69"/>
      <c r="EU16" s="69"/>
      <c r="EV16" s="70"/>
      <c r="EW16" s="70"/>
      <c r="EX16" s="70"/>
      <c r="EY16" s="69"/>
      <c r="EZ16" s="69"/>
      <c r="FA16" s="69"/>
      <c r="FB16" s="69"/>
      <c r="FC16" s="69"/>
      <c r="FD16" s="69"/>
      <c r="FE16" s="71"/>
      <c r="FF16" s="68"/>
      <c r="FG16" s="46"/>
      <c r="FH16" s="46"/>
      <c r="FI16" s="69"/>
      <c r="FJ16" s="69"/>
      <c r="FK16" s="69"/>
      <c r="FL16" s="70"/>
      <c r="FM16" s="70"/>
      <c r="FN16" s="70"/>
      <c r="FO16" s="69"/>
      <c r="FP16" s="69"/>
      <c r="FQ16" s="69"/>
      <c r="FR16" s="69"/>
      <c r="FS16" s="69"/>
      <c r="FT16" s="69"/>
      <c r="FU16" s="71"/>
      <c r="FV16" s="68"/>
      <c r="FW16" s="46"/>
      <c r="FX16" s="46"/>
      <c r="FY16" s="69"/>
      <c r="FZ16" s="69"/>
      <c r="GA16" s="69"/>
      <c r="GB16" s="70"/>
      <c r="GC16" s="70"/>
      <c r="GD16" s="70"/>
      <c r="GE16" s="69"/>
      <c r="GF16" s="69"/>
      <c r="GG16" s="69"/>
      <c r="GH16" s="69"/>
      <c r="GI16" s="69"/>
      <c r="GJ16" s="69"/>
      <c r="GK16" s="71"/>
      <c r="GL16" s="68"/>
      <c r="GM16" s="46"/>
      <c r="GN16" s="46"/>
      <c r="GO16" s="69"/>
      <c r="GP16" s="69"/>
      <c r="GQ16" s="69"/>
      <c r="GR16" s="70"/>
      <c r="GS16" s="70"/>
      <c r="GT16" s="70"/>
      <c r="GU16" s="69"/>
      <c r="GV16" s="69"/>
      <c r="GW16" s="69"/>
      <c r="GX16" s="69"/>
      <c r="GY16" s="69"/>
      <c r="GZ16" s="69"/>
      <c r="HA16" s="71"/>
      <c r="HB16" s="68"/>
      <c r="HC16" s="46"/>
      <c r="HD16" s="46"/>
      <c r="HE16" s="69"/>
      <c r="HF16" s="69"/>
      <c r="HG16" s="69"/>
      <c r="HH16" s="70"/>
      <c r="HI16" s="70"/>
      <c r="HJ16" s="70"/>
      <c r="HK16" s="69"/>
      <c r="HL16" s="69"/>
      <c r="HM16" s="69"/>
      <c r="HN16" s="69"/>
      <c r="HO16" s="69"/>
      <c r="HP16" s="69"/>
      <c r="HQ16" s="71"/>
      <c r="HR16" s="68"/>
      <c r="HS16" s="46"/>
      <c r="HT16" s="46"/>
      <c r="HU16" s="69"/>
      <c r="HV16" s="69"/>
      <c r="HW16" s="69"/>
      <c r="HX16" s="70"/>
      <c r="HY16" s="70"/>
      <c r="HZ16" s="70"/>
      <c r="IA16" s="69"/>
      <c r="IB16" s="69"/>
      <c r="IC16" s="69"/>
      <c r="ID16" s="69"/>
      <c r="IE16" s="69"/>
      <c r="IF16" s="69"/>
      <c r="IG16" s="71"/>
      <c r="IH16" s="68"/>
      <c r="II16" s="46"/>
      <c r="IJ16" s="46"/>
      <c r="IK16" s="69"/>
      <c r="IL16" s="69"/>
      <c r="IM16" s="69"/>
      <c r="IN16" s="70"/>
      <c r="IO16" s="70"/>
      <c r="IP16" s="70"/>
      <c r="IQ16" s="69"/>
      <c r="IR16" s="69"/>
      <c r="IS16" s="69"/>
      <c r="IT16" s="69"/>
      <c r="IU16" s="69"/>
      <c r="IV16" s="69"/>
    </row>
    <row r="17" spans="1:256" s="66" customFormat="1" ht="39.75" customHeight="1">
      <c r="A17" s="21">
        <v>6</v>
      </c>
      <c r="B17" s="13" t="s">
        <v>62</v>
      </c>
      <c r="C17" s="22">
        <f t="shared" si="0"/>
        <v>472.5</v>
      </c>
      <c r="D17" s="22">
        <f t="shared" si="1"/>
        <v>6309065.75</v>
      </c>
      <c r="E17" s="28">
        <v>0</v>
      </c>
      <c r="F17" s="28">
        <v>0</v>
      </c>
      <c r="G17" s="28">
        <v>0</v>
      </c>
      <c r="H17" s="7">
        <v>472.5</v>
      </c>
      <c r="I17" s="7">
        <v>6309065.75</v>
      </c>
      <c r="J17" s="7">
        <v>34600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40">
        <v>0</v>
      </c>
      <c r="Q17" s="67"/>
      <c r="R17" s="68"/>
      <c r="S17" s="46"/>
      <c r="T17" s="46"/>
      <c r="U17" s="69"/>
      <c r="V17" s="69"/>
      <c r="W17" s="69"/>
      <c r="X17" s="70"/>
      <c r="Y17" s="70"/>
      <c r="Z17" s="70"/>
      <c r="AA17" s="69"/>
      <c r="AB17" s="69"/>
      <c r="AC17" s="69"/>
      <c r="AD17" s="69"/>
      <c r="AE17" s="69"/>
      <c r="AF17" s="69"/>
      <c r="AG17" s="71"/>
      <c r="AH17" s="68"/>
      <c r="AI17" s="46"/>
      <c r="AJ17" s="46"/>
      <c r="AK17" s="69"/>
      <c r="AL17" s="69"/>
      <c r="AM17" s="69"/>
      <c r="AN17" s="70"/>
      <c r="AO17" s="70"/>
      <c r="AP17" s="70"/>
      <c r="AQ17" s="69"/>
      <c r="AR17" s="69"/>
      <c r="AS17" s="69"/>
      <c r="AT17" s="69"/>
      <c r="AU17" s="69"/>
      <c r="AV17" s="69"/>
      <c r="AW17" s="71"/>
      <c r="AX17" s="68"/>
      <c r="AY17" s="46"/>
      <c r="AZ17" s="46"/>
      <c r="BA17" s="69"/>
      <c r="BB17" s="69"/>
      <c r="BC17" s="69"/>
      <c r="BD17" s="70"/>
      <c r="BE17" s="70"/>
      <c r="BF17" s="70"/>
      <c r="BG17" s="69"/>
      <c r="BH17" s="69"/>
      <c r="BI17" s="69"/>
      <c r="BJ17" s="69"/>
      <c r="BK17" s="69"/>
      <c r="BL17" s="69"/>
      <c r="BM17" s="71"/>
      <c r="BN17" s="68"/>
      <c r="BO17" s="46"/>
      <c r="BP17" s="46"/>
      <c r="BQ17" s="69"/>
      <c r="BR17" s="69"/>
      <c r="BS17" s="69"/>
      <c r="BT17" s="70"/>
      <c r="BU17" s="70"/>
      <c r="BV17" s="70"/>
      <c r="BW17" s="69"/>
      <c r="BX17" s="69"/>
      <c r="BY17" s="69"/>
      <c r="BZ17" s="69"/>
      <c r="CA17" s="69"/>
      <c r="CB17" s="69"/>
      <c r="CC17" s="71"/>
      <c r="CD17" s="68"/>
      <c r="CE17" s="46"/>
      <c r="CF17" s="46"/>
      <c r="CG17" s="69"/>
      <c r="CH17" s="69"/>
      <c r="CI17" s="69"/>
      <c r="CJ17" s="70"/>
      <c r="CK17" s="70"/>
      <c r="CL17" s="70"/>
      <c r="CM17" s="69"/>
      <c r="CN17" s="69"/>
      <c r="CO17" s="69"/>
      <c r="CP17" s="69"/>
      <c r="CQ17" s="69"/>
      <c r="CR17" s="69"/>
      <c r="CS17" s="71"/>
      <c r="CT17" s="68"/>
      <c r="CU17" s="46"/>
      <c r="CV17" s="46"/>
      <c r="CW17" s="69"/>
      <c r="CX17" s="69"/>
      <c r="CY17" s="69"/>
      <c r="CZ17" s="70"/>
      <c r="DA17" s="70"/>
      <c r="DB17" s="70"/>
      <c r="DC17" s="69"/>
      <c r="DD17" s="69"/>
      <c r="DE17" s="69"/>
      <c r="DF17" s="69"/>
      <c r="DG17" s="69"/>
      <c r="DH17" s="69"/>
      <c r="DI17" s="71"/>
      <c r="DJ17" s="68"/>
      <c r="DK17" s="46"/>
      <c r="DL17" s="46"/>
      <c r="DM17" s="69"/>
      <c r="DN17" s="69"/>
      <c r="DO17" s="69"/>
      <c r="DP17" s="70"/>
      <c r="DQ17" s="70"/>
      <c r="DR17" s="70"/>
      <c r="DS17" s="69"/>
      <c r="DT17" s="69"/>
      <c r="DU17" s="69"/>
      <c r="DV17" s="69"/>
      <c r="DW17" s="69"/>
      <c r="DX17" s="69"/>
      <c r="DY17" s="71"/>
      <c r="DZ17" s="68"/>
      <c r="EA17" s="46"/>
      <c r="EB17" s="46"/>
      <c r="EC17" s="69"/>
      <c r="ED17" s="69"/>
      <c r="EE17" s="69"/>
      <c r="EF17" s="70"/>
      <c r="EG17" s="70"/>
      <c r="EH17" s="70"/>
      <c r="EI17" s="69"/>
      <c r="EJ17" s="69"/>
      <c r="EK17" s="69"/>
      <c r="EL17" s="69"/>
      <c r="EM17" s="69"/>
      <c r="EN17" s="69"/>
      <c r="EO17" s="71"/>
      <c r="EP17" s="68"/>
      <c r="EQ17" s="46"/>
      <c r="ER17" s="46"/>
      <c r="ES17" s="69"/>
      <c r="ET17" s="69"/>
      <c r="EU17" s="69"/>
      <c r="EV17" s="70"/>
      <c r="EW17" s="70"/>
      <c r="EX17" s="70"/>
      <c r="EY17" s="69"/>
      <c r="EZ17" s="69"/>
      <c r="FA17" s="69"/>
      <c r="FB17" s="69"/>
      <c r="FC17" s="69"/>
      <c r="FD17" s="69"/>
      <c r="FE17" s="71"/>
      <c r="FF17" s="68"/>
      <c r="FG17" s="46"/>
      <c r="FH17" s="46"/>
      <c r="FI17" s="69"/>
      <c r="FJ17" s="69"/>
      <c r="FK17" s="69"/>
      <c r="FL17" s="70"/>
      <c r="FM17" s="70"/>
      <c r="FN17" s="70"/>
      <c r="FO17" s="69"/>
      <c r="FP17" s="69"/>
      <c r="FQ17" s="69"/>
      <c r="FR17" s="69"/>
      <c r="FS17" s="69"/>
      <c r="FT17" s="69"/>
      <c r="FU17" s="71"/>
      <c r="FV17" s="68"/>
      <c r="FW17" s="46"/>
      <c r="FX17" s="46"/>
      <c r="FY17" s="69"/>
      <c r="FZ17" s="69"/>
      <c r="GA17" s="69"/>
      <c r="GB17" s="70"/>
      <c r="GC17" s="70"/>
      <c r="GD17" s="70"/>
      <c r="GE17" s="69"/>
      <c r="GF17" s="69"/>
      <c r="GG17" s="69"/>
      <c r="GH17" s="69"/>
      <c r="GI17" s="69"/>
      <c r="GJ17" s="69"/>
      <c r="GK17" s="71"/>
      <c r="GL17" s="68"/>
      <c r="GM17" s="46"/>
      <c r="GN17" s="46"/>
      <c r="GO17" s="69"/>
      <c r="GP17" s="69"/>
      <c r="GQ17" s="69"/>
      <c r="GR17" s="70"/>
      <c r="GS17" s="70"/>
      <c r="GT17" s="70"/>
      <c r="GU17" s="69"/>
      <c r="GV17" s="69"/>
      <c r="GW17" s="69"/>
      <c r="GX17" s="69"/>
      <c r="GY17" s="69"/>
      <c r="GZ17" s="69"/>
      <c r="HA17" s="71"/>
      <c r="HB17" s="68"/>
      <c r="HC17" s="46"/>
      <c r="HD17" s="46"/>
      <c r="HE17" s="69"/>
      <c r="HF17" s="69"/>
      <c r="HG17" s="69"/>
      <c r="HH17" s="70"/>
      <c r="HI17" s="70"/>
      <c r="HJ17" s="70"/>
      <c r="HK17" s="69"/>
      <c r="HL17" s="69"/>
      <c r="HM17" s="69"/>
      <c r="HN17" s="69"/>
      <c r="HO17" s="69"/>
      <c r="HP17" s="69"/>
      <c r="HQ17" s="71"/>
      <c r="HR17" s="68"/>
      <c r="HS17" s="46"/>
      <c r="HT17" s="46"/>
      <c r="HU17" s="69"/>
      <c r="HV17" s="69"/>
      <c r="HW17" s="69"/>
      <c r="HX17" s="70"/>
      <c r="HY17" s="70"/>
      <c r="HZ17" s="70"/>
      <c r="IA17" s="69"/>
      <c r="IB17" s="69"/>
      <c r="IC17" s="69"/>
      <c r="ID17" s="69"/>
      <c r="IE17" s="69"/>
      <c r="IF17" s="69"/>
      <c r="IG17" s="71"/>
      <c r="IH17" s="68"/>
      <c r="II17" s="46"/>
      <c r="IJ17" s="46"/>
      <c r="IK17" s="69"/>
      <c r="IL17" s="69"/>
      <c r="IM17" s="69"/>
      <c r="IN17" s="70"/>
      <c r="IO17" s="70"/>
      <c r="IP17" s="70"/>
      <c r="IQ17" s="69"/>
      <c r="IR17" s="69"/>
      <c r="IS17" s="69"/>
      <c r="IT17" s="69"/>
      <c r="IU17" s="69"/>
      <c r="IV17" s="69"/>
    </row>
    <row r="18" spans="1:256" s="66" customFormat="1" ht="47.25" customHeight="1" thickBot="1">
      <c r="A18" s="44">
        <v>7</v>
      </c>
      <c r="B18" s="47" t="s">
        <v>63</v>
      </c>
      <c r="C18" s="37">
        <f t="shared" si="0"/>
        <v>486.65</v>
      </c>
      <c r="D18" s="37">
        <f t="shared" si="1"/>
        <v>3984673.96</v>
      </c>
      <c r="E18" s="30">
        <v>0</v>
      </c>
      <c r="F18" s="30">
        <v>0</v>
      </c>
      <c r="G18" s="30">
        <v>0</v>
      </c>
      <c r="H18" s="48">
        <v>486.65</v>
      </c>
      <c r="I18" s="41">
        <v>3984673.96</v>
      </c>
      <c r="J18" s="7">
        <v>34600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42">
        <v>0</v>
      </c>
      <c r="Q18" s="67"/>
      <c r="R18" s="68"/>
      <c r="S18" s="46"/>
      <c r="T18" s="46"/>
      <c r="U18" s="69"/>
      <c r="V18" s="69"/>
      <c r="W18" s="69"/>
      <c r="X18" s="70"/>
      <c r="Y18" s="70"/>
      <c r="Z18" s="70"/>
      <c r="AA18" s="69"/>
      <c r="AB18" s="69"/>
      <c r="AC18" s="69"/>
      <c r="AD18" s="69"/>
      <c r="AE18" s="69"/>
      <c r="AF18" s="69"/>
      <c r="AG18" s="71"/>
      <c r="AH18" s="68"/>
      <c r="AI18" s="46"/>
      <c r="AJ18" s="46"/>
      <c r="AK18" s="69"/>
      <c r="AL18" s="69"/>
      <c r="AM18" s="69"/>
      <c r="AN18" s="70"/>
      <c r="AO18" s="70"/>
      <c r="AP18" s="70"/>
      <c r="AQ18" s="69"/>
      <c r="AR18" s="69"/>
      <c r="AS18" s="69"/>
      <c r="AT18" s="69"/>
      <c r="AU18" s="69"/>
      <c r="AV18" s="69"/>
      <c r="AW18" s="71"/>
      <c r="AX18" s="68"/>
      <c r="AY18" s="46"/>
      <c r="AZ18" s="46"/>
      <c r="BA18" s="69"/>
      <c r="BB18" s="69"/>
      <c r="BC18" s="69"/>
      <c r="BD18" s="70"/>
      <c r="BE18" s="70"/>
      <c r="BF18" s="70"/>
      <c r="BG18" s="69"/>
      <c r="BH18" s="69"/>
      <c r="BI18" s="69"/>
      <c r="BJ18" s="69"/>
      <c r="BK18" s="69"/>
      <c r="BL18" s="69"/>
      <c r="BM18" s="71"/>
      <c r="BN18" s="68"/>
      <c r="BO18" s="46"/>
      <c r="BP18" s="46"/>
      <c r="BQ18" s="69"/>
      <c r="BR18" s="69"/>
      <c r="BS18" s="69"/>
      <c r="BT18" s="70"/>
      <c r="BU18" s="70"/>
      <c r="BV18" s="70"/>
      <c r="BW18" s="69"/>
      <c r="BX18" s="69"/>
      <c r="BY18" s="69"/>
      <c r="BZ18" s="69"/>
      <c r="CA18" s="69"/>
      <c r="CB18" s="69"/>
      <c r="CC18" s="71"/>
      <c r="CD18" s="68"/>
      <c r="CE18" s="46"/>
      <c r="CF18" s="46"/>
      <c r="CG18" s="69"/>
      <c r="CH18" s="69"/>
      <c r="CI18" s="69"/>
      <c r="CJ18" s="70"/>
      <c r="CK18" s="70"/>
      <c r="CL18" s="70"/>
      <c r="CM18" s="69"/>
      <c r="CN18" s="69"/>
      <c r="CO18" s="69"/>
      <c r="CP18" s="69"/>
      <c r="CQ18" s="69"/>
      <c r="CR18" s="69"/>
      <c r="CS18" s="71"/>
      <c r="CT18" s="68"/>
      <c r="CU18" s="46"/>
      <c r="CV18" s="46"/>
      <c r="CW18" s="69"/>
      <c r="CX18" s="69"/>
      <c r="CY18" s="69"/>
      <c r="CZ18" s="70"/>
      <c r="DA18" s="70"/>
      <c r="DB18" s="70"/>
      <c r="DC18" s="69"/>
      <c r="DD18" s="69"/>
      <c r="DE18" s="69"/>
      <c r="DF18" s="69"/>
      <c r="DG18" s="69"/>
      <c r="DH18" s="69"/>
      <c r="DI18" s="71"/>
      <c r="DJ18" s="68"/>
      <c r="DK18" s="46"/>
      <c r="DL18" s="46"/>
      <c r="DM18" s="69"/>
      <c r="DN18" s="69"/>
      <c r="DO18" s="69"/>
      <c r="DP18" s="70"/>
      <c r="DQ18" s="70"/>
      <c r="DR18" s="70"/>
      <c r="DS18" s="69"/>
      <c r="DT18" s="69"/>
      <c r="DU18" s="69"/>
      <c r="DV18" s="69"/>
      <c r="DW18" s="69"/>
      <c r="DX18" s="69"/>
      <c r="DY18" s="71"/>
      <c r="DZ18" s="68"/>
      <c r="EA18" s="46"/>
      <c r="EB18" s="46"/>
      <c r="EC18" s="69"/>
      <c r="ED18" s="69"/>
      <c r="EE18" s="69"/>
      <c r="EF18" s="70"/>
      <c r="EG18" s="70"/>
      <c r="EH18" s="70"/>
      <c r="EI18" s="69"/>
      <c r="EJ18" s="69"/>
      <c r="EK18" s="69"/>
      <c r="EL18" s="69"/>
      <c r="EM18" s="69"/>
      <c r="EN18" s="69"/>
      <c r="EO18" s="71"/>
      <c r="EP18" s="68"/>
      <c r="EQ18" s="46"/>
      <c r="ER18" s="46"/>
      <c r="ES18" s="69"/>
      <c r="ET18" s="69"/>
      <c r="EU18" s="69"/>
      <c r="EV18" s="70"/>
      <c r="EW18" s="70"/>
      <c r="EX18" s="70"/>
      <c r="EY18" s="69"/>
      <c r="EZ18" s="69"/>
      <c r="FA18" s="69"/>
      <c r="FB18" s="69"/>
      <c r="FC18" s="69"/>
      <c r="FD18" s="69"/>
      <c r="FE18" s="71"/>
      <c r="FF18" s="68"/>
      <c r="FG18" s="46"/>
      <c r="FH18" s="46"/>
      <c r="FI18" s="69"/>
      <c r="FJ18" s="69"/>
      <c r="FK18" s="69"/>
      <c r="FL18" s="70"/>
      <c r="FM18" s="70"/>
      <c r="FN18" s="70"/>
      <c r="FO18" s="69"/>
      <c r="FP18" s="69"/>
      <c r="FQ18" s="69"/>
      <c r="FR18" s="69"/>
      <c r="FS18" s="69"/>
      <c r="FT18" s="69"/>
      <c r="FU18" s="71"/>
      <c r="FV18" s="68"/>
      <c r="FW18" s="46"/>
      <c r="FX18" s="46"/>
      <c r="FY18" s="69"/>
      <c r="FZ18" s="69"/>
      <c r="GA18" s="69"/>
      <c r="GB18" s="70"/>
      <c r="GC18" s="70"/>
      <c r="GD18" s="70"/>
      <c r="GE18" s="69"/>
      <c r="GF18" s="69"/>
      <c r="GG18" s="69"/>
      <c r="GH18" s="69"/>
      <c r="GI18" s="69"/>
      <c r="GJ18" s="69"/>
      <c r="GK18" s="71"/>
      <c r="GL18" s="68"/>
      <c r="GM18" s="46"/>
      <c r="GN18" s="46"/>
      <c r="GO18" s="69"/>
      <c r="GP18" s="69"/>
      <c r="GQ18" s="69"/>
      <c r="GR18" s="70"/>
      <c r="GS18" s="70"/>
      <c r="GT18" s="70"/>
      <c r="GU18" s="69"/>
      <c r="GV18" s="69"/>
      <c r="GW18" s="69"/>
      <c r="GX18" s="69"/>
      <c r="GY18" s="69"/>
      <c r="GZ18" s="69"/>
      <c r="HA18" s="71"/>
      <c r="HB18" s="68"/>
      <c r="HC18" s="46"/>
      <c r="HD18" s="46"/>
      <c r="HE18" s="69"/>
      <c r="HF18" s="69"/>
      <c r="HG18" s="69"/>
      <c r="HH18" s="70"/>
      <c r="HI18" s="70"/>
      <c r="HJ18" s="70"/>
      <c r="HK18" s="69"/>
      <c r="HL18" s="69"/>
      <c r="HM18" s="69"/>
      <c r="HN18" s="69"/>
      <c r="HO18" s="69"/>
      <c r="HP18" s="69"/>
      <c r="HQ18" s="71"/>
      <c r="HR18" s="68"/>
      <c r="HS18" s="46"/>
      <c r="HT18" s="46"/>
      <c r="HU18" s="69"/>
      <c r="HV18" s="69"/>
      <c r="HW18" s="69"/>
      <c r="HX18" s="70"/>
      <c r="HY18" s="70"/>
      <c r="HZ18" s="70"/>
      <c r="IA18" s="69"/>
      <c r="IB18" s="69"/>
      <c r="IC18" s="69"/>
      <c r="ID18" s="69"/>
      <c r="IE18" s="69"/>
      <c r="IF18" s="69"/>
      <c r="IG18" s="71"/>
      <c r="IH18" s="68"/>
      <c r="II18" s="46"/>
      <c r="IJ18" s="46"/>
      <c r="IK18" s="69"/>
      <c r="IL18" s="69"/>
      <c r="IM18" s="69"/>
      <c r="IN18" s="70"/>
      <c r="IO18" s="70"/>
      <c r="IP18" s="70"/>
      <c r="IQ18" s="69"/>
      <c r="IR18" s="69"/>
      <c r="IS18" s="69"/>
      <c r="IT18" s="69"/>
      <c r="IU18" s="69"/>
      <c r="IV18" s="69"/>
    </row>
    <row r="19" spans="1:256" s="66" customFormat="1" ht="33" customHeight="1" thickBot="1">
      <c r="A19" s="78" t="s">
        <v>4</v>
      </c>
      <c r="B19" s="79"/>
      <c r="C19" s="25">
        <f aca="true" t="shared" si="2" ref="C19:I19">SUM(C12:C18)</f>
        <v>3146.9100000000003</v>
      </c>
      <c r="D19" s="25">
        <f t="shared" si="2"/>
        <v>35011825.940000005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3146.9100000000003</v>
      </c>
      <c r="I19" s="25">
        <f t="shared" si="2"/>
        <v>35011825.940000005</v>
      </c>
      <c r="J19" s="25" t="s">
        <v>66</v>
      </c>
      <c r="K19" s="25">
        <f aca="true" t="shared" si="3" ref="K19:P19">SUM(K12:K18)</f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75"/>
      <c r="R19" s="73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73"/>
      <c r="AH19" s="73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73"/>
      <c r="AX19" s="73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73"/>
      <c r="BN19" s="73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73"/>
      <c r="CD19" s="73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73"/>
      <c r="CT19" s="73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73"/>
      <c r="DJ19" s="73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73"/>
      <c r="DZ19" s="73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73"/>
      <c r="EP19" s="73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73"/>
      <c r="FF19" s="73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73"/>
      <c r="FV19" s="73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73"/>
      <c r="GL19" s="73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73"/>
      <c r="HB19" s="73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73"/>
      <c r="HR19" s="73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73"/>
      <c r="IH19" s="73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s="66" customFormat="1" ht="36" customHeight="1" thickBot="1">
      <c r="A20" s="80" t="s">
        <v>68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6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6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6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6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6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6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6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6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6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6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6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6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6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6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s="66" customFormat="1" ht="41.25" customHeight="1">
      <c r="A21" s="32">
        <v>1</v>
      </c>
      <c r="B21" s="20" t="s">
        <v>11</v>
      </c>
      <c r="C21" s="35">
        <f aca="true" t="shared" si="4" ref="C21:D24">E21+H21+K21+N21</f>
        <v>392.5</v>
      </c>
      <c r="D21" s="35">
        <f t="shared" si="4"/>
        <v>4289632.49</v>
      </c>
      <c r="E21" s="27">
        <v>0</v>
      </c>
      <c r="F21" s="27">
        <v>0</v>
      </c>
      <c r="G21" s="27">
        <v>0</v>
      </c>
      <c r="H21" s="19">
        <v>392.5</v>
      </c>
      <c r="I21" s="19">
        <v>4289632.49</v>
      </c>
      <c r="J21" s="19">
        <v>36430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38">
        <v>0</v>
      </c>
      <c r="Q21" s="67"/>
      <c r="R21" s="68"/>
      <c r="S21" s="46"/>
      <c r="T21" s="46"/>
      <c r="U21" s="69"/>
      <c r="V21" s="69"/>
      <c r="W21" s="69"/>
      <c r="X21" s="70"/>
      <c r="Y21" s="70"/>
      <c r="Z21" s="70"/>
      <c r="AA21" s="69"/>
      <c r="AB21" s="69"/>
      <c r="AC21" s="69"/>
      <c r="AD21" s="69"/>
      <c r="AE21" s="69"/>
      <c r="AF21" s="69"/>
      <c r="AG21" s="71"/>
      <c r="AH21" s="68"/>
      <c r="AI21" s="46"/>
      <c r="AJ21" s="46"/>
      <c r="AK21" s="69"/>
      <c r="AL21" s="69"/>
      <c r="AM21" s="69"/>
      <c r="AN21" s="70"/>
      <c r="AO21" s="70"/>
      <c r="AP21" s="70"/>
      <c r="AQ21" s="69"/>
      <c r="AR21" s="69"/>
      <c r="AS21" s="69"/>
      <c r="AT21" s="69"/>
      <c r="AU21" s="69"/>
      <c r="AV21" s="69"/>
      <c r="AW21" s="71"/>
      <c r="AX21" s="68"/>
      <c r="AY21" s="46"/>
      <c r="AZ21" s="46"/>
      <c r="BA21" s="69"/>
      <c r="BB21" s="69"/>
      <c r="BC21" s="69"/>
      <c r="BD21" s="70"/>
      <c r="BE21" s="70"/>
      <c r="BF21" s="70"/>
      <c r="BG21" s="69"/>
      <c r="BH21" s="69"/>
      <c r="BI21" s="69"/>
      <c r="BJ21" s="69"/>
      <c r="BK21" s="69"/>
      <c r="BL21" s="69"/>
      <c r="BM21" s="71"/>
      <c r="BN21" s="68"/>
      <c r="BO21" s="46"/>
      <c r="BP21" s="46"/>
      <c r="BQ21" s="69"/>
      <c r="BR21" s="69"/>
      <c r="BS21" s="69"/>
      <c r="BT21" s="70"/>
      <c r="BU21" s="70"/>
      <c r="BV21" s="70"/>
      <c r="BW21" s="69"/>
      <c r="BX21" s="69"/>
      <c r="BY21" s="69"/>
      <c r="BZ21" s="69"/>
      <c r="CA21" s="69"/>
      <c r="CB21" s="69"/>
      <c r="CC21" s="71"/>
      <c r="CD21" s="68"/>
      <c r="CE21" s="46"/>
      <c r="CF21" s="46"/>
      <c r="CG21" s="69"/>
      <c r="CH21" s="69"/>
      <c r="CI21" s="69"/>
      <c r="CJ21" s="70"/>
      <c r="CK21" s="70"/>
      <c r="CL21" s="70"/>
      <c r="CM21" s="69"/>
      <c r="CN21" s="69"/>
      <c r="CO21" s="69"/>
      <c r="CP21" s="69"/>
      <c r="CQ21" s="69"/>
      <c r="CR21" s="69"/>
      <c r="CS21" s="71"/>
      <c r="CT21" s="68"/>
      <c r="CU21" s="46"/>
      <c r="CV21" s="46"/>
      <c r="CW21" s="69"/>
      <c r="CX21" s="69"/>
      <c r="CY21" s="69"/>
      <c r="CZ21" s="70"/>
      <c r="DA21" s="70"/>
      <c r="DB21" s="70"/>
      <c r="DC21" s="69"/>
      <c r="DD21" s="69"/>
      <c r="DE21" s="69"/>
      <c r="DF21" s="69"/>
      <c r="DG21" s="69"/>
      <c r="DH21" s="69"/>
      <c r="DI21" s="71"/>
      <c r="DJ21" s="68"/>
      <c r="DK21" s="46"/>
      <c r="DL21" s="46"/>
      <c r="DM21" s="69"/>
      <c r="DN21" s="69"/>
      <c r="DO21" s="69"/>
      <c r="DP21" s="70"/>
      <c r="DQ21" s="70"/>
      <c r="DR21" s="70"/>
      <c r="DS21" s="69"/>
      <c r="DT21" s="69"/>
      <c r="DU21" s="69"/>
      <c r="DV21" s="69"/>
      <c r="DW21" s="69"/>
      <c r="DX21" s="69"/>
      <c r="DY21" s="71"/>
      <c r="DZ21" s="68"/>
      <c r="EA21" s="46"/>
      <c r="EB21" s="46"/>
      <c r="EC21" s="69"/>
      <c r="ED21" s="69"/>
      <c r="EE21" s="69"/>
      <c r="EF21" s="70"/>
      <c r="EG21" s="70"/>
      <c r="EH21" s="70"/>
      <c r="EI21" s="69"/>
      <c r="EJ21" s="69"/>
      <c r="EK21" s="69"/>
      <c r="EL21" s="69"/>
      <c r="EM21" s="69"/>
      <c r="EN21" s="69"/>
      <c r="EO21" s="71"/>
      <c r="EP21" s="68"/>
      <c r="EQ21" s="46"/>
      <c r="ER21" s="46"/>
      <c r="ES21" s="69"/>
      <c r="ET21" s="69"/>
      <c r="EU21" s="69"/>
      <c r="EV21" s="70"/>
      <c r="EW21" s="70"/>
      <c r="EX21" s="70"/>
      <c r="EY21" s="69"/>
      <c r="EZ21" s="69"/>
      <c r="FA21" s="69"/>
      <c r="FB21" s="69"/>
      <c r="FC21" s="69"/>
      <c r="FD21" s="69"/>
      <c r="FE21" s="71"/>
      <c r="FF21" s="68"/>
      <c r="FG21" s="46"/>
      <c r="FH21" s="46"/>
      <c r="FI21" s="69"/>
      <c r="FJ21" s="69"/>
      <c r="FK21" s="69"/>
      <c r="FL21" s="70"/>
      <c r="FM21" s="70"/>
      <c r="FN21" s="70"/>
      <c r="FO21" s="69"/>
      <c r="FP21" s="69"/>
      <c r="FQ21" s="69"/>
      <c r="FR21" s="69"/>
      <c r="FS21" s="69"/>
      <c r="FT21" s="69"/>
      <c r="FU21" s="71"/>
      <c r="FV21" s="68"/>
      <c r="FW21" s="46"/>
      <c r="FX21" s="46"/>
      <c r="FY21" s="69"/>
      <c r="FZ21" s="69"/>
      <c r="GA21" s="69"/>
      <c r="GB21" s="70"/>
      <c r="GC21" s="70"/>
      <c r="GD21" s="70"/>
      <c r="GE21" s="69"/>
      <c r="GF21" s="69"/>
      <c r="GG21" s="69"/>
      <c r="GH21" s="69"/>
      <c r="GI21" s="69"/>
      <c r="GJ21" s="69"/>
      <c r="GK21" s="71"/>
      <c r="GL21" s="68"/>
      <c r="GM21" s="46"/>
      <c r="GN21" s="46"/>
      <c r="GO21" s="69"/>
      <c r="GP21" s="69"/>
      <c r="GQ21" s="69"/>
      <c r="GR21" s="70"/>
      <c r="GS21" s="70"/>
      <c r="GT21" s="70"/>
      <c r="GU21" s="69"/>
      <c r="GV21" s="69"/>
      <c r="GW21" s="69"/>
      <c r="GX21" s="69"/>
      <c r="GY21" s="69"/>
      <c r="GZ21" s="69"/>
      <c r="HA21" s="71"/>
      <c r="HB21" s="68"/>
      <c r="HC21" s="46"/>
      <c r="HD21" s="46"/>
      <c r="HE21" s="69"/>
      <c r="HF21" s="69"/>
      <c r="HG21" s="69"/>
      <c r="HH21" s="70"/>
      <c r="HI21" s="70"/>
      <c r="HJ21" s="70"/>
      <c r="HK21" s="69"/>
      <c r="HL21" s="69"/>
      <c r="HM21" s="69"/>
      <c r="HN21" s="69"/>
      <c r="HO21" s="69"/>
      <c r="HP21" s="69"/>
      <c r="HQ21" s="71"/>
      <c r="HR21" s="68"/>
      <c r="HS21" s="46"/>
      <c r="HT21" s="46"/>
      <c r="HU21" s="69"/>
      <c r="HV21" s="69"/>
      <c r="HW21" s="69"/>
      <c r="HX21" s="70"/>
      <c r="HY21" s="70"/>
      <c r="HZ21" s="70"/>
      <c r="IA21" s="69"/>
      <c r="IB21" s="69"/>
      <c r="IC21" s="69"/>
      <c r="ID21" s="69"/>
      <c r="IE21" s="69"/>
      <c r="IF21" s="69"/>
      <c r="IG21" s="71"/>
      <c r="IH21" s="68"/>
      <c r="II21" s="46"/>
      <c r="IJ21" s="46"/>
      <c r="IK21" s="69"/>
      <c r="IL21" s="69"/>
      <c r="IM21" s="69"/>
      <c r="IN21" s="70"/>
      <c r="IO21" s="70"/>
      <c r="IP21" s="70"/>
      <c r="IQ21" s="69"/>
      <c r="IR21" s="69"/>
      <c r="IS21" s="69"/>
      <c r="IT21" s="69"/>
      <c r="IU21" s="69"/>
      <c r="IV21" s="69"/>
    </row>
    <row r="22" spans="1:256" s="66" customFormat="1" ht="42" customHeight="1">
      <c r="A22" s="21">
        <v>2</v>
      </c>
      <c r="B22" s="13" t="s">
        <v>9</v>
      </c>
      <c r="C22" s="22">
        <f t="shared" si="4"/>
        <v>466.8</v>
      </c>
      <c r="D22" s="22">
        <f t="shared" si="4"/>
        <v>5101657.2</v>
      </c>
      <c r="E22" s="28">
        <v>0</v>
      </c>
      <c r="F22" s="28">
        <v>0</v>
      </c>
      <c r="G22" s="28">
        <v>0</v>
      </c>
      <c r="H22" s="7">
        <v>466.8</v>
      </c>
      <c r="I22" s="7">
        <v>5101657.2</v>
      </c>
      <c r="J22" s="7">
        <v>36430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40">
        <v>0</v>
      </c>
      <c r="Q22" s="67"/>
      <c r="R22" s="68"/>
      <c r="S22" s="46"/>
      <c r="T22" s="46"/>
      <c r="U22" s="69"/>
      <c r="V22" s="69"/>
      <c r="W22" s="69"/>
      <c r="X22" s="70"/>
      <c r="Y22" s="70"/>
      <c r="Z22" s="70"/>
      <c r="AA22" s="69"/>
      <c r="AB22" s="69"/>
      <c r="AC22" s="69"/>
      <c r="AD22" s="69"/>
      <c r="AE22" s="69"/>
      <c r="AF22" s="69"/>
      <c r="AG22" s="71"/>
      <c r="AH22" s="68"/>
      <c r="AI22" s="46"/>
      <c r="AJ22" s="46"/>
      <c r="AK22" s="69"/>
      <c r="AL22" s="69"/>
      <c r="AM22" s="69"/>
      <c r="AN22" s="70"/>
      <c r="AO22" s="70"/>
      <c r="AP22" s="70"/>
      <c r="AQ22" s="69"/>
      <c r="AR22" s="69"/>
      <c r="AS22" s="69"/>
      <c r="AT22" s="69"/>
      <c r="AU22" s="69"/>
      <c r="AV22" s="69"/>
      <c r="AW22" s="71"/>
      <c r="AX22" s="68"/>
      <c r="AY22" s="46"/>
      <c r="AZ22" s="46"/>
      <c r="BA22" s="69"/>
      <c r="BB22" s="69"/>
      <c r="BC22" s="69"/>
      <c r="BD22" s="70"/>
      <c r="BE22" s="70"/>
      <c r="BF22" s="70"/>
      <c r="BG22" s="69"/>
      <c r="BH22" s="69"/>
      <c r="BI22" s="69"/>
      <c r="BJ22" s="69"/>
      <c r="BK22" s="69"/>
      <c r="BL22" s="69"/>
      <c r="BM22" s="71"/>
      <c r="BN22" s="68"/>
      <c r="BO22" s="46"/>
      <c r="BP22" s="46"/>
      <c r="BQ22" s="69"/>
      <c r="BR22" s="69"/>
      <c r="BS22" s="69"/>
      <c r="BT22" s="70"/>
      <c r="BU22" s="70"/>
      <c r="BV22" s="70"/>
      <c r="BW22" s="69"/>
      <c r="BX22" s="69"/>
      <c r="BY22" s="69"/>
      <c r="BZ22" s="69"/>
      <c r="CA22" s="69"/>
      <c r="CB22" s="69"/>
      <c r="CC22" s="71"/>
      <c r="CD22" s="68"/>
      <c r="CE22" s="46"/>
      <c r="CF22" s="46"/>
      <c r="CG22" s="69"/>
      <c r="CH22" s="69"/>
      <c r="CI22" s="69"/>
      <c r="CJ22" s="70"/>
      <c r="CK22" s="70"/>
      <c r="CL22" s="70"/>
      <c r="CM22" s="69"/>
      <c r="CN22" s="69"/>
      <c r="CO22" s="69"/>
      <c r="CP22" s="69"/>
      <c r="CQ22" s="69"/>
      <c r="CR22" s="69"/>
      <c r="CS22" s="71"/>
      <c r="CT22" s="68"/>
      <c r="CU22" s="46"/>
      <c r="CV22" s="46"/>
      <c r="CW22" s="69"/>
      <c r="CX22" s="69"/>
      <c r="CY22" s="69"/>
      <c r="CZ22" s="70"/>
      <c r="DA22" s="70"/>
      <c r="DB22" s="70"/>
      <c r="DC22" s="69"/>
      <c r="DD22" s="69"/>
      <c r="DE22" s="69"/>
      <c r="DF22" s="69"/>
      <c r="DG22" s="69"/>
      <c r="DH22" s="69"/>
      <c r="DI22" s="71"/>
      <c r="DJ22" s="68"/>
      <c r="DK22" s="46"/>
      <c r="DL22" s="46"/>
      <c r="DM22" s="69"/>
      <c r="DN22" s="69"/>
      <c r="DO22" s="69"/>
      <c r="DP22" s="70"/>
      <c r="DQ22" s="70"/>
      <c r="DR22" s="70"/>
      <c r="DS22" s="69"/>
      <c r="DT22" s="69"/>
      <c r="DU22" s="69"/>
      <c r="DV22" s="69"/>
      <c r="DW22" s="69"/>
      <c r="DX22" s="69"/>
      <c r="DY22" s="71"/>
      <c r="DZ22" s="68"/>
      <c r="EA22" s="46"/>
      <c r="EB22" s="46"/>
      <c r="EC22" s="69"/>
      <c r="ED22" s="69"/>
      <c r="EE22" s="69"/>
      <c r="EF22" s="70"/>
      <c r="EG22" s="70"/>
      <c r="EH22" s="70"/>
      <c r="EI22" s="69"/>
      <c r="EJ22" s="69"/>
      <c r="EK22" s="69"/>
      <c r="EL22" s="69"/>
      <c r="EM22" s="69"/>
      <c r="EN22" s="69"/>
      <c r="EO22" s="71"/>
      <c r="EP22" s="68"/>
      <c r="EQ22" s="46"/>
      <c r="ER22" s="46"/>
      <c r="ES22" s="69"/>
      <c r="ET22" s="69"/>
      <c r="EU22" s="69"/>
      <c r="EV22" s="70"/>
      <c r="EW22" s="70"/>
      <c r="EX22" s="70"/>
      <c r="EY22" s="69"/>
      <c r="EZ22" s="69"/>
      <c r="FA22" s="69"/>
      <c r="FB22" s="69"/>
      <c r="FC22" s="69"/>
      <c r="FD22" s="69"/>
      <c r="FE22" s="71"/>
      <c r="FF22" s="68"/>
      <c r="FG22" s="46"/>
      <c r="FH22" s="46"/>
      <c r="FI22" s="69"/>
      <c r="FJ22" s="69"/>
      <c r="FK22" s="69"/>
      <c r="FL22" s="70"/>
      <c r="FM22" s="70"/>
      <c r="FN22" s="70"/>
      <c r="FO22" s="69"/>
      <c r="FP22" s="69"/>
      <c r="FQ22" s="69"/>
      <c r="FR22" s="69"/>
      <c r="FS22" s="69"/>
      <c r="FT22" s="69"/>
      <c r="FU22" s="71"/>
      <c r="FV22" s="68"/>
      <c r="FW22" s="46"/>
      <c r="FX22" s="46"/>
      <c r="FY22" s="69"/>
      <c r="FZ22" s="69"/>
      <c r="GA22" s="69"/>
      <c r="GB22" s="70"/>
      <c r="GC22" s="70"/>
      <c r="GD22" s="70"/>
      <c r="GE22" s="69"/>
      <c r="GF22" s="69"/>
      <c r="GG22" s="69"/>
      <c r="GH22" s="69"/>
      <c r="GI22" s="69"/>
      <c r="GJ22" s="69"/>
      <c r="GK22" s="71"/>
      <c r="GL22" s="68"/>
      <c r="GM22" s="46"/>
      <c r="GN22" s="46"/>
      <c r="GO22" s="69"/>
      <c r="GP22" s="69"/>
      <c r="GQ22" s="69"/>
      <c r="GR22" s="70"/>
      <c r="GS22" s="70"/>
      <c r="GT22" s="70"/>
      <c r="GU22" s="69"/>
      <c r="GV22" s="69"/>
      <c r="GW22" s="69"/>
      <c r="GX22" s="69"/>
      <c r="GY22" s="69"/>
      <c r="GZ22" s="69"/>
      <c r="HA22" s="71"/>
      <c r="HB22" s="68"/>
      <c r="HC22" s="46"/>
      <c r="HD22" s="46"/>
      <c r="HE22" s="69"/>
      <c r="HF22" s="69"/>
      <c r="HG22" s="69"/>
      <c r="HH22" s="70"/>
      <c r="HI22" s="70"/>
      <c r="HJ22" s="70"/>
      <c r="HK22" s="69"/>
      <c r="HL22" s="69"/>
      <c r="HM22" s="69"/>
      <c r="HN22" s="69"/>
      <c r="HO22" s="69"/>
      <c r="HP22" s="69"/>
      <c r="HQ22" s="71"/>
      <c r="HR22" s="68"/>
      <c r="HS22" s="46"/>
      <c r="HT22" s="46"/>
      <c r="HU22" s="69"/>
      <c r="HV22" s="69"/>
      <c r="HW22" s="69"/>
      <c r="HX22" s="70"/>
      <c r="HY22" s="70"/>
      <c r="HZ22" s="70"/>
      <c r="IA22" s="69"/>
      <c r="IB22" s="69"/>
      <c r="IC22" s="69"/>
      <c r="ID22" s="69"/>
      <c r="IE22" s="69"/>
      <c r="IF22" s="69"/>
      <c r="IG22" s="71"/>
      <c r="IH22" s="68"/>
      <c r="II22" s="46"/>
      <c r="IJ22" s="46"/>
      <c r="IK22" s="69"/>
      <c r="IL22" s="69"/>
      <c r="IM22" s="69"/>
      <c r="IN22" s="70"/>
      <c r="IO22" s="70"/>
      <c r="IP22" s="70"/>
      <c r="IQ22" s="69"/>
      <c r="IR22" s="69"/>
      <c r="IS22" s="69"/>
      <c r="IT22" s="69"/>
      <c r="IU22" s="69"/>
      <c r="IV22" s="69"/>
    </row>
    <row r="23" spans="1:256" s="66" customFormat="1" ht="42" customHeight="1">
      <c r="A23" s="21">
        <v>3</v>
      </c>
      <c r="B23" s="13" t="s">
        <v>31</v>
      </c>
      <c r="C23" s="22">
        <f t="shared" si="4"/>
        <v>441.59</v>
      </c>
      <c r="D23" s="22">
        <f t="shared" si="4"/>
        <v>4826137.12</v>
      </c>
      <c r="E23" s="28">
        <v>0</v>
      </c>
      <c r="F23" s="28">
        <v>0</v>
      </c>
      <c r="G23" s="28">
        <v>0</v>
      </c>
      <c r="H23" s="7">
        <v>441.59</v>
      </c>
      <c r="I23" s="7">
        <v>4826137.12</v>
      </c>
      <c r="J23" s="7">
        <v>36430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40">
        <v>0</v>
      </c>
      <c r="Q23" s="67"/>
      <c r="R23" s="68"/>
      <c r="S23" s="46"/>
      <c r="T23" s="46"/>
      <c r="U23" s="69"/>
      <c r="V23" s="69"/>
      <c r="W23" s="69"/>
      <c r="X23" s="70"/>
      <c r="Y23" s="70"/>
      <c r="Z23" s="70"/>
      <c r="AA23" s="69"/>
      <c r="AB23" s="69"/>
      <c r="AC23" s="69"/>
      <c r="AD23" s="69"/>
      <c r="AE23" s="69"/>
      <c r="AF23" s="69"/>
      <c r="AG23" s="71"/>
      <c r="AH23" s="68"/>
      <c r="AI23" s="46"/>
      <c r="AJ23" s="46"/>
      <c r="AK23" s="69"/>
      <c r="AL23" s="69"/>
      <c r="AM23" s="69"/>
      <c r="AN23" s="70"/>
      <c r="AO23" s="70"/>
      <c r="AP23" s="70"/>
      <c r="AQ23" s="69"/>
      <c r="AR23" s="69"/>
      <c r="AS23" s="69"/>
      <c r="AT23" s="69"/>
      <c r="AU23" s="69"/>
      <c r="AV23" s="69"/>
      <c r="AW23" s="71"/>
      <c r="AX23" s="68"/>
      <c r="AY23" s="46"/>
      <c r="AZ23" s="46"/>
      <c r="BA23" s="69"/>
      <c r="BB23" s="69"/>
      <c r="BC23" s="69"/>
      <c r="BD23" s="70"/>
      <c r="BE23" s="70"/>
      <c r="BF23" s="70"/>
      <c r="BG23" s="69"/>
      <c r="BH23" s="69"/>
      <c r="BI23" s="69"/>
      <c r="BJ23" s="69"/>
      <c r="BK23" s="69"/>
      <c r="BL23" s="69"/>
      <c r="BM23" s="71"/>
      <c r="BN23" s="68"/>
      <c r="BO23" s="46"/>
      <c r="BP23" s="46"/>
      <c r="BQ23" s="69"/>
      <c r="BR23" s="69"/>
      <c r="BS23" s="69"/>
      <c r="BT23" s="70"/>
      <c r="BU23" s="70"/>
      <c r="BV23" s="70"/>
      <c r="BW23" s="69"/>
      <c r="BX23" s="69"/>
      <c r="BY23" s="69"/>
      <c r="BZ23" s="69"/>
      <c r="CA23" s="69"/>
      <c r="CB23" s="69"/>
      <c r="CC23" s="71"/>
      <c r="CD23" s="68"/>
      <c r="CE23" s="46"/>
      <c r="CF23" s="46"/>
      <c r="CG23" s="69"/>
      <c r="CH23" s="69"/>
      <c r="CI23" s="69"/>
      <c r="CJ23" s="70"/>
      <c r="CK23" s="70"/>
      <c r="CL23" s="70"/>
      <c r="CM23" s="69"/>
      <c r="CN23" s="69"/>
      <c r="CO23" s="69"/>
      <c r="CP23" s="69"/>
      <c r="CQ23" s="69"/>
      <c r="CR23" s="69"/>
      <c r="CS23" s="71"/>
      <c r="CT23" s="68"/>
      <c r="CU23" s="46"/>
      <c r="CV23" s="46"/>
      <c r="CW23" s="69"/>
      <c r="CX23" s="69"/>
      <c r="CY23" s="69"/>
      <c r="CZ23" s="70"/>
      <c r="DA23" s="70"/>
      <c r="DB23" s="70"/>
      <c r="DC23" s="69"/>
      <c r="DD23" s="69"/>
      <c r="DE23" s="69"/>
      <c r="DF23" s="69"/>
      <c r="DG23" s="69"/>
      <c r="DH23" s="69"/>
      <c r="DI23" s="71"/>
      <c r="DJ23" s="68"/>
      <c r="DK23" s="46"/>
      <c r="DL23" s="46"/>
      <c r="DM23" s="69"/>
      <c r="DN23" s="69"/>
      <c r="DO23" s="69"/>
      <c r="DP23" s="70"/>
      <c r="DQ23" s="70"/>
      <c r="DR23" s="70"/>
      <c r="DS23" s="69"/>
      <c r="DT23" s="69"/>
      <c r="DU23" s="69"/>
      <c r="DV23" s="69"/>
      <c r="DW23" s="69"/>
      <c r="DX23" s="69"/>
      <c r="DY23" s="71"/>
      <c r="DZ23" s="68"/>
      <c r="EA23" s="46"/>
      <c r="EB23" s="46"/>
      <c r="EC23" s="69"/>
      <c r="ED23" s="69"/>
      <c r="EE23" s="69"/>
      <c r="EF23" s="70"/>
      <c r="EG23" s="70"/>
      <c r="EH23" s="70"/>
      <c r="EI23" s="69"/>
      <c r="EJ23" s="69"/>
      <c r="EK23" s="69"/>
      <c r="EL23" s="69"/>
      <c r="EM23" s="69"/>
      <c r="EN23" s="69"/>
      <c r="EO23" s="71"/>
      <c r="EP23" s="68"/>
      <c r="EQ23" s="46"/>
      <c r="ER23" s="46"/>
      <c r="ES23" s="69"/>
      <c r="ET23" s="69"/>
      <c r="EU23" s="69"/>
      <c r="EV23" s="70"/>
      <c r="EW23" s="70"/>
      <c r="EX23" s="70"/>
      <c r="EY23" s="69"/>
      <c r="EZ23" s="69"/>
      <c r="FA23" s="69"/>
      <c r="FB23" s="69"/>
      <c r="FC23" s="69"/>
      <c r="FD23" s="69"/>
      <c r="FE23" s="71"/>
      <c r="FF23" s="68"/>
      <c r="FG23" s="46"/>
      <c r="FH23" s="46"/>
      <c r="FI23" s="69"/>
      <c r="FJ23" s="69"/>
      <c r="FK23" s="69"/>
      <c r="FL23" s="70"/>
      <c r="FM23" s="70"/>
      <c r="FN23" s="70"/>
      <c r="FO23" s="69"/>
      <c r="FP23" s="69"/>
      <c r="FQ23" s="69"/>
      <c r="FR23" s="69"/>
      <c r="FS23" s="69"/>
      <c r="FT23" s="69"/>
      <c r="FU23" s="71"/>
      <c r="FV23" s="68"/>
      <c r="FW23" s="46"/>
      <c r="FX23" s="46"/>
      <c r="FY23" s="69"/>
      <c r="FZ23" s="69"/>
      <c r="GA23" s="69"/>
      <c r="GB23" s="70"/>
      <c r="GC23" s="70"/>
      <c r="GD23" s="70"/>
      <c r="GE23" s="69"/>
      <c r="GF23" s="69"/>
      <c r="GG23" s="69"/>
      <c r="GH23" s="69"/>
      <c r="GI23" s="69"/>
      <c r="GJ23" s="69"/>
      <c r="GK23" s="71"/>
      <c r="GL23" s="68"/>
      <c r="GM23" s="46"/>
      <c r="GN23" s="46"/>
      <c r="GO23" s="69"/>
      <c r="GP23" s="69"/>
      <c r="GQ23" s="69"/>
      <c r="GR23" s="70"/>
      <c r="GS23" s="70"/>
      <c r="GT23" s="70"/>
      <c r="GU23" s="69"/>
      <c r="GV23" s="69"/>
      <c r="GW23" s="69"/>
      <c r="GX23" s="69"/>
      <c r="GY23" s="69"/>
      <c r="GZ23" s="69"/>
      <c r="HA23" s="71"/>
      <c r="HB23" s="68"/>
      <c r="HC23" s="46"/>
      <c r="HD23" s="46"/>
      <c r="HE23" s="69"/>
      <c r="HF23" s="69"/>
      <c r="HG23" s="69"/>
      <c r="HH23" s="70"/>
      <c r="HI23" s="70"/>
      <c r="HJ23" s="70"/>
      <c r="HK23" s="69"/>
      <c r="HL23" s="69"/>
      <c r="HM23" s="69"/>
      <c r="HN23" s="69"/>
      <c r="HO23" s="69"/>
      <c r="HP23" s="69"/>
      <c r="HQ23" s="71"/>
      <c r="HR23" s="68"/>
      <c r="HS23" s="46"/>
      <c r="HT23" s="46"/>
      <c r="HU23" s="69"/>
      <c r="HV23" s="69"/>
      <c r="HW23" s="69"/>
      <c r="HX23" s="70"/>
      <c r="HY23" s="70"/>
      <c r="HZ23" s="70"/>
      <c r="IA23" s="69"/>
      <c r="IB23" s="69"/>
      <c r="IC23" s="69"/>
      <c r="ID23" s="69"/>
      <c r="IE23" s="69"/>
      <c r="IF23" s="69"/>
      <c r="IG23" s="71"/>
      <c r="IH23" s="68"/>
      <c r="II23" s="46"/>
      <c r="IJ23" s="46"/>
      <c r="IK23" s="69"/>
      <c r="IL23" s="69"/>
      <c r="IM23" s="69"/>
      <c r="IN23" s="70"/>
      <c r="IO23" s="70"/>
      <c r="IP23" s="70"/>
      <c r="IQ23" s="69"/>
      <c r="IR23" s="69"/>
      <c r="IS23" s="69"/>
      <c r="IT23" s="69"/>
      <c r="IU23" s="69"/>
      <c r="IV23" s="69"/>
    </row>
    <row r="24" spans="1:256" s="66" customFormat="1" ht="44.25" customHeight="1" thickBot="1">
      <c r="A24" s="21">
        <v>4</v>
      </c>
      <c r="B24" s="49" t="s">
        <v>32</v>
      </c>
      <c r="C24" s="22">
        <f t="shared" si="4"/>
        <v>482.2</v>
      </c>
      <c r="D24" s="22">
        <f t="shared" si="4"/>
        <v>5269963.8</v>
      </c>
      <c r="E24" s="28">
        <v>0</v>
      </c>
      <c r="F24" s="28">
        <v>0</v>
      </c>
      <c r="G24" s="28">
        <v>0</v>
      </c>
      <c r="H24" s="41">
        <v>482.2</v>
      </c>
      <c r="I24" s="7">
        <v>5269963.8</v>
      </c>
      <c r="J24" s="7">
        <v>36430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40">
        <v>0</v>
      </c>
      <c r="Q24" s="67"/>
      <c r="R24" s="68"/>
      <c r="S24" s="46"/>
      <c r="T24" s="46"/>
      <c r="U24" s="69"/>
      <c r="V24" s="69"/>
      <c r="W24" s="69"/>
      <c r="X24" s="70"/>
      <c r="Y24" s="70"/>
      <c r="Z24" s="70"/>
      <c r="AA24" s="69"/>
      <c r="AB24" s="69"/>
      <c r="AC24" s="69"/>
      <c r="AD24" s="69"/>
      <c r="AE24" s="69"/>
      <c r="AF24" s="69"/>
      <c r="AG24" s="71"/>
      <c r="AH24" s="68"/>
      <c r="AI24" s="46"/>
      <c r="AJ24" s="46"/>
      <c r="AK24" s="69"/>
      <c r="AL24" s="69"/>
      <c r="AM24" s="69"/>
      <c r="AN24" s="70"/>
      <c r="AO24" s="70"/>
      <c r="AP24" s="70"/>
      <c r="AQ24" s="69"/>
      <c r="AR24" s="69"/>
      <c r="AS24" s="69"/>
      <c r="AT24" s="69"/>
      <c r="AU24" s="69"/>
      <c r="AV24" s="69"/>
      <c r="AW24" s="71"/>
      <c r="AX24" s="68"/>
      <c r="AY24" s="46"/>
      <c r="AZ24" s="46"/>
      <c r="BA24" s="69"/>
      <c r="BB24" s="69"/>
      <c r="BC24" s="69"/>
      <c r="BD24" s="70"/>
      <c r="BE24" s="70"/>
      <c r="BF24" s="70"/>
      <c r="BG24" s="69"/>
      <c r="BH24" s="69"/>
      <c r="BI24" s="69"/>
      <c r="BJ24" s="69"/>
      <c r="BK24" s="69"/>
      <c r="BL24" s="69"/>
      <c r="BM24" s="71"/>
      <c r="BN24" s="68"/>
      <c r="BO24" s="46"/>
      <c r="BP24" s="46"/>
      <c r="BQ24" s="69"/>
      <c r="BR24" s="69"/>
      <c r="BS24" s="69"/>
      <c r="BT24" s="70"/>
      <c r="BU24" s="70"/>
      <c r="BV24" s="70"/>
      <c r="BW24" s="69"/>
      <c r="BX24" s="69"/>
      <c r="BY24" s="69"/>
      <c r="BZ24" s="69"/>
      <c r="CA24" s="69"/>
      <c r="CB24" s="69"/>
      <c r="CC24" s="71"/>
      <c r="CD24" s="68"/>
      <c r="CE24" s="46"/>
      <c r="CF24" s="46"/>
      <c r="CG24" s="69"/>
      <c r="CH24" s="69"/>
      <c r="CI24" s="69"/>
      <c r="CJ24" s="70"/>
      <c r="CK24" s="70"/>
      <c r="CL24" s="70"/>
      <c r="CM24" s="69"/>
      <c r="CN24" s="69"/>
      <c r="CO24" s="69"/>
      <c r="CP24" s="69"/>
      <c r="CQ24" s="69"/>
      <c r="CR24" s="69"/>
      <c r="CS24" s="71"/>
      <c r="CT24" s="68"/>
      <c r="CU24" s="46"/>
      <c r="CV24" s="46"/>
      <c r="CW24" s="69"/>
      <c r="CX24" s="69"/>
      <c r="CY24" s="69"/>
      <c r="CZ24" s="70"/>
      <c r="DA24" s="70"/>
      <c r="DB24" s="70"/>
      <c r="DC24" s="69"/>
      <c r="DD24" s="69"/>
      <c r="DE24" s="69"/>
      <c r="DF24" s="69"/>
      <c r="DG24" s="69"/>
      <c r="DH24" s="69"/>
      <c r="DI24" s="71"/>
      <c r="DJ24" s="68"/>
      <c r="DK24" s="46"/>
      <c r="DL24" s="46"/>
      <c r="DM24" s="69"/>
      <c r="DN24" s="69"/>
      <c r="DO24" s="69"/>
      <c r="DP24" s="70"/>
      <c r="DQ24" s="70"/>
      <c r="DR24" s="70"/>
      <c r="DS24" s="69"/>
      <c r="DT24" s="69"/>
      <c r="DU24" s="69"/>
      <c r="DV24" s="69"/>
      <c r="DW24" s="69"/>
      <c r="DX24" s="69"/>
      <c r="DY24" s="71"/>
      <c r="DZ24" s="68"/>
      <c r="EA24" s="46"/>
      <c r="EB24" s="46"/>
      <c r="EC24" s="69"/>
      <c r="ED24" s="69"/>
      <c r="EE24" s="69"/>
      <c r="EF24" s="70"/>
      <c r="EG24" s="70"/>
      <c r="EH24" s="70"/>
      <c r="EI24" s="69"/>
      <c r="EJ24" s="69"/>
      <c r="EK24" s="69"/>
      <c r="EL24" s="69"/>
      <c r="EM24" s="69"/>
      <c r="EN24" s="69"/>
      <c r="EO24" s="71"/>
      <c r="EP24" s="68"/>
      <c r="EQ24" s="46"/>
      <c r="ER24" s="46"/>
      <c r="ES24" s="69"/>
      <c r="ET24" s="69"/>
      <c r="EU24" s="69"/>
      <c r="EV24" s="70"/>
      <c r="EW24" s="70"/>
      <c r="EX24" s="70"/>
      <c r="EY24" s="69"/>
      <c r="EZ24" s="69"/>
      <c r="FA24" s="69"/>
      <c r="FB24" s="69"/>
      <c r="FC24" s="69"/>
      <c r="FD24" s="69"/>
      <c r="FE24" s="71"/>
      <c r="FF24" s="68"/>
      <c r="FG24" s="46"/>
      <c r="FH24" s="46"/>
      <c r="FI24" s="69"/>
      <c r="FJ24" s="69"/>
      <c r="FK24" s="69"/>
      <c r="FL24" s="70"/>
      <c r="FM24" s="70"/>
      <c r="FN24" s="70"/>
      <c r="FO24" s="69"/>
      <c r="FP24" s="69"/>
      <c r="FQ24" s="69"/>
      <c r="FR24" s="69"/>
      <c r="FS24" s="69"/>
      <c r="FT24" s="69"/>
      <c r="FU24" s="71"/>
      <c r="FV24" s="68"/>
      <c r="FW24" s="46"/>
      <c r="FX24" s="46"/>
      <c r="FY24" s="69"/>
      <c r="FZ24" s="69"/>
      <c r="GA24" s="69"/>
      <c r="GB24" s="70"/>
      <c r="GC24" s="70"/>
      <c r="GD24" s="70"/>
      <c r="GE24" s="69"/>
      <c r="GF24" s="69"/>
      <c r="GG24" s="69"/>
      <c r="GH24" s="69"/>
      <c r="GI24" s="69"/>
      <c r="GJ24" s="69"/>
      <c r="GK24" s="71"/>
      <c r="GL24" s="68"/>
      <c r="GM24" s="46"/>
      <c r="GN24" s="46"/>
      <c r="GO24" s="69"/>
      <c r="GP24" s="69"/>
      <c r="GQ24" s="69"/>
      <c r="GR24" s="70"/>
      <c r="GS24" s="70"/>
      <c r="GT24" s="70"/>
      <c r="GU24" s="69"/>
      <c r="GV24" s="69"/>
      <c r="GW24" s="69"/>
      <c r="GX24" s="69"/>
      <c r="GY24" s="69"/>
      <c r="GZ24" s="69"/>
      <c r="HA24" s="71"/>
      <c r="HB24" s="68"/>
      <c r="HC24" s="46"/>
      <c r="HD24" s="46"/>
      <c r="HE24" s="69"/>
      <c r="HF24" s="69"/>
      <c r="HG24" s="69"/>
      <c r="HH24" s="70"/>
      <c r="HI24" s="70"/>
      <c r="HJ24" s="70"/>
      <c r="HK24" s="69"/>
      <c r="HL24" s="69"/>
      <c r="HM24" s="69"/>
      <c r="HN24" s="69"/>
      <c r="HO24" s="69"/>
      <c r="HP24" s="69"/>
      <c r="HQ24" s="71"/>
      <c r="HR24" s="68"/>
      <c r="HS24" s="46"/>
      <c r="HT24" s="46"/>
      <c r="HU24" s="69"/>
      <c r="HV24" s="69"/>
      <c r="HW24" s="69"/>
      <c r="HX24" s="70"/>
      <c r="HY24" s="70"/>
      <c r="HZ24" s="70"/>
      <c r="IA24" s="69"/>
      <c r="IB24" s="69"/>
      <c r="IC24" s="69"/>
      <c r="ID24" s="69"/>
      <c r="IE24" s="69"/>
      <c r="IF24" s="69"/>
      <c r="IG24" s="71"/>
      <c r="IH24" s="68"/>
      <c r="II24" s="46"/>
      <c r="IJ24" s="46"/>
      <c r="IK24" s="69"/>
      <c r="IL24" s="69"/>
      <c r="IM24" s="69"/>
      <c r="IN24" s="70"/>
      <c r="IO24" s="70"/>
      <c r="IP24" s="70"/>
      <c r="IQ24" s="69"/>
      <c r="IR24" s="69"/>
      <c r="IS24" s="69"/>
      <c r="IT24" s="69"/>
      <c r="IU24" s="69"/>
      <c r="IV24" s="69"/>
    </row>
    <row r="25" spans="1:256" s="66" customFormat="1" ht="41.25" customHeight="1" thickBot="1">
      <c r="A25" s="78" t="s">
        <v>4</v>
      </c>
      <c r="B25" s="79"/>
      <c r="C25" s="25">
        <f aca="true" t="shared" si="5" ref="C25:I25">SUM(C21:C24)</f>
        <v>1783.09</v>
      </c>
      <c r="D25" s="25">
        <f t="shared" si="5"/>
        <v>19487390.610000003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1783.09</v>
      </c>
      <c r="I25" s="25">
        <f t="shared" si="5"/>
        <v>19487390.610000003</v>
      </c>
      <c r="J25" s="25" t="s">
        <v>66</v>
      </c>
      <c r="K25" s="25">
        <f aca="true" t="shared" si="6" ref="K25:P25">SUM(K21:K24)</f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 t="shared" si="6"/>
        <v>0</v>
      </c>
      <c r="P25" s="25">
        <f t="shared" si="6"/>
        <v>0</v>
      </c>
      <c r="Q25" s="75"/>
      <c r="R25" s="7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73"/>
      <c r="AH25" s="73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73"/>
      <c r="AX25" s="73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73"/>
      <c r="BN25" s="73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73"/>
      <c r="CD25" s="73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73"/>
      <c r="CT25" s="73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73"/>
      <c r="DJ25" s="73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73"/>
      <c r="DZ25" s="73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73"/>
      <c r="EP25" s="73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73"/>
      <c r="FF25" s="73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73"/>
      <c r="FV25" s="73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73"/>
      <c r="GL25" s="73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73"/>
      <c r="HB25" s="73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73"/>
      <c r="HR25" s="73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73"/>
      <c r="IH25" s="73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s="66" customFormat="1" ht="41.25" customHeight="1" thickBot="1">
      <c r="A26" s="74" t="s">
        <v>56</v>
      </c>
      <c r="B26" s="74"/>
      <c r="C26" s="25">
        <f>C25</f>
        <v>1783.09</v>
      </c>
      <c r="D26" s="25">
        <f>D25+D19</f>
        <v>54499216.55000001</v>
      </c>
      <c r="E26" s="25">
        <f aca="true" t="shared" si="7" ref="E26:P26">E25+E19</f>
        <v>0</v>
      </c>
      <c r="F26" s="25">
        <f t="shared" si="7"/>
        <v>0</v>
      </c>
      <c r="G26" s="25">
        <f t="shared" si="7"/>
        <v>0</v>
      </c>
      <c r="H26" s="25">
        <f>H25</f>
        <v>1783.09</v>
      </c>
      <c r="I26" s="25">
        <f t="shared" si="7"/>
        <v>54499216.55000001</v>
      </c>
      <c r="J26" s="25" t="s">
        <v>66</v>
      </c>
      <c r="K26" s="25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25">
        <f t="shared" si="7"/>
        <v>0</v>
      </c>
      <c r="Q26" s="75"/>
      <c r="R26" s="73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73"/>
      <c r="AH26" s="73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73"/>
      <c r="AX26" s="73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73"/>
      <c r="BN26" s="73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73"/>
      <c r="CD26" s="73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73"/>
      <c r="CT26" s="73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73"/>
      <c r="DJ26" s="73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73"/>
      <c r="DZ26" s="73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73"/>
      <c r="EP26" s="73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73"/>
      <c r="FF26" s="73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73"/>
      <c r="FV26" s="73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73"/>
      <c r="GL26" s="73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73"/>
      <c r="HB26" s="73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73"/>
      <c r="HR26" s="73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73"/>
      <c r="IH26" s="73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17" s="66" customFormat="1" ht="36" customHeight="1" thickBot="1">
      <c r="A27" s="80" t="s">
        <v>64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72"/>
    </row>
    <row r="28" spans="1:16" s="33" customFormat="1" ht="43.5" customHeight="1">
      <c r="A28" s="32">
        <v>1</v>
      </c>
      <c r="B28" s="20" t="s">
        <v>57</v>
      </c>
      <c r="C28" s="35">
        <f aca="true" t="shared" si="8" ref="C28:D34">E28+H28+K28+N28</f>
        <v>432.51</v>
      </c>
      <c r="D28" s="35">
        <f t="shared" si="8"/>
        <v>1167639.66</v>
      </c>
      <c r="E28" s="27">
        <v>0</v>
      </c>
      <c r="F28" s="27">
        <v>0</v>
      </c>
      <c r="G28" s="27">
        <v>0</v>
      </c>
      <c r="H28" s="19">
        <v>432.51</v>
      </c>
      <c r="I28" s="19">
        <v>1167639.66</v>
      </c>
      <c r="J28" s="19">
        <v>34600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38">
        <v>0</v>
      </c>
    </row>
    <row r="29" spans="1:16" s="33" customFormat="1" ht="43.5" customHeight="1">
      <c r="A29" s="21">
        <v>2</v>
      </c>
      <c r="B29" s="13" t="s">
        <v>58</v>
      </c>
      <c r="C29" s="22">
        <f t="shared" si="8"/>
        <v>436.62</v>
      </c>
      <c r="D29" s="22">
        <f t="shared" si="8"/>
        <v>1178735.35</v>
      </c>
      <c r="E29" s="28">
        <v>0</v>
      </c>
      <c r="F29" s="28">
        <v>0</v>
      </c>
      <c r="G29" s="28">
        <v>0</v>
      </c>
      <c r="H29" s="7">
        <v>436.62</v>
      </c>
      <c r="I29" s="7">
        <v>1178735.35</v>
      </c>
      <c r="J29" s="7">
        <v>34600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40">
        <v>0</v>
      </c>
    </row>
    <row r="30" spans="1:16" s="33" customFormat="1" ht="43.5" customHeight="1">
      <c r="A30" s="21">
        <v>3</v>
      </c>
      <c r="B30" s="13" t="s">
        <v>59</v>
      </c>
      <c r="C30" s="22">
        <f t="shared" si="8"/>
        <v>440.46</v>
      </c>
      <c r="D30" s="22">
        <f t="shared" si="8"/>
        <v>1189102.13</v>
      </c>
      <c r="E30" s="28">
        <v>0</v>
      </c>
      <c r="F30" s="28">
        <v>0</v>
      </c>
      <c r="G30" s="28">
        <v>0</v>
      </c>
      <c r="H30" s="7">
        <v>440.46</v>
      </c>
      <c r="I30" s="7">
        <v>1189102.13</v>
      </c>
      <c r="J30" s="7">
        <v>34600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40">
        <v>0</v>
      </c>
    </row>
    <row r="31" spans="1:16" s="33" customFormat="1" ht="43.5" customHeight="1">
      <c r="A31" s="21">
        <v>4</v>
      </c>
      <c r="B31" s="13" t="s">
        <v>60</v>
      </c>
      <c r="C31" s="22">
        <f t="shared" si="8"/>
        <v>449.1</v>
      </c>
      <c r="D31" s="22">
        <f t="shared" si="8"/>
        <v>1088573.21</v>
      </c>
      <c r="E31" s="28">
        <v>0</v>
      </c>
      <c r="F31" s="28">
        <v>0</v>
      </c>
      <c r="G31" s="28">
        <v>0</v>
      </c>
      <c r="H31" s="7">
        <v>449.1</v>
      </c>
      <c r="I31" s="7">
        <v>1088573.21</v>
      </c>
      <c r="J31" s="7">
        <v>34600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40">
        <v>0</v>
      </c>
    </row>
    <row r="32" spans="1:16" s="33" customFormat="1" ht="43.5" customHeight="1">
      <c r="A32" s="21">
        <v>5</v>
      </c>
      <c r="B32" s="13" t="s">
        <v>61</v>
      </c>
      <c r="C32" s="22">
        <f t="shared" si="8"/>
        <v>429.07</v>
      </c>
      <c r="D32" s="22">
        <f t="shared" si="8"/>
        <v>1013558.65</v>
      </c>
      <c r="E32" s="28">
        <v>0</v>
      </c>
      <c r="F32" s="28">
        <v>0</v>
      </c>
      <c r="G32" s="28">
        <v>0</v>
      </c>
      <c r="H32" s="7">
        <v>429.07</v>
      </c>
      <c r="I32" s="7">
        <v>1013558.65</v>
      </c>
      <c r="J32" s="7">
        <v>34600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40">
        <v>0</v>
      </c>
    </row>
    <row r="33" spans="1:16" s="33" customFormat="1" ht="43.5" customHeight="1">
      <c r="A33" s="21">
        <v>6</v>
      </c>
      <c r="B33" s="13" t="s">
        <v>62</v>
      </c>
      <c r="C33" s="22">
        <f t="shared" si="8"/>
        <v>472.5</v>
      </c>
      <c r="D33" s="22">
        <f t="shared" si="8"/>
        <v>1116149.96</v>
      </c>
      <c r="E33" s="28">
        <v>0</v>
      </c>
      <c r="F33" s="28">
        <v>0</v>
      </c>
      <c r="G33" s="28">
        <v>0</v>
      </c>
      <c r="H33" s="7">
        <v>472.5</v>
      </c>
      <c r="I33" s="7">
        <v>1116149.96</v>
      </c>
      <c r="J33" s="7">
        <v>34600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40">
        <v>0</v>
      </c>
    </row>
    <row r="34" spans="1:16" s="33" customFormat="1" ht="43.5" customHeight="1" thickBot="1">
      <c r="A34" s="44">
        <v>7</v>
      </c>
      <c r="B34" s="47" t="s">
        <v>63</v>
      </c>
      <c r="C34" s="37">
        <f t="shared" si="8"/>
        <v>486.65</v>
      </c>
      <c r="D34" s="37">
        <f t="shared" si="8"/>
        <v>1149575.41</v>
      </c>
      <c r="E34" s="30">
        <v>0</v>
      </c>
      <c r="F34" s="30">
        <v>0</v>
      </c>
      <c r="G34" s="30">
        <v>0</v>
      </c>
      <c r="H34" s="48">
        <v>486.65</v>
      </c>
      <c r="I34" s="41">
        <v>1149575.41</v>
      </c>
      <c r="J34" s="7">
        <v>34600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42">
        <v>0</v>
      </c>
    </row>
    <row r="35" spans="1:16" s="3" customFormat="1" ht="42.75" customHeight="1" thickBot="1">
      <c r="A35" s="78" t="s">
        <v>4</v>
      </c>
      <c r="B35" s="79"/>
      <c r="C35" s="25">
        <f>SUM(C28:C34)</f>
        <v>3146.9100000000003</v>
      </c>
      <c r="D35" s="25">
        <f aca="true" t="shared" si="9" ref="D35:I35">SUM(D28:D34)</f>
        <v>7903334.37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3146.9100000000003</v>
      </c>
      <c r="I35" s="25">
        <f t="shared" si="9"/>
        <v>7903334.37</v>
      </c>
      <c r="J35" s="25" t="s">
        <v>66</v>
      </c>
      <c r="K35" s="25">
        <f aca="true" t="shared" si="10" ref="K35:P35">SUM(K28:K34)</f>
        <v>0</v>
      </c>
      <c r="L35" s="25">
        <f t="shared" si="10"/>
        <v>0</v>
      </c>
      <c r="M35" s="25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</row>
    <row r="36" spans="1:16" s="9" customFormat="1" ht="36" customHeight="1" thickBot="1">
      <c r="A36" s="80" t="s">
        <v>65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33" customFormat="1" ht="43.5" customHeight="1">
      <c r="A37" s="32">
        <v>1</v>
      </c>
      <c r="B37" s="20" t="s">
        <v>11</v>
      </c>
      <c r="C37" s="35">
        <f aca="true" t="shared" si="11" ref="C37:D40">E37+H37+K37+N37</f>
        <v>392.5</v>
      </c>
      <c r="D37" s="35">
        <f t="shared" si="11"/>
        <v>10009142.5</v>
      </c>
      <c r="E37" s="27">
        <v>0</v>
      </c>
      <c r="F37" s="27">
        <v>0</v>
      </c>
      <c r="G37" s="27">
        <v>0</v>
      </c>
      <c r="H37" s="19">
        <v>392.5</v>
      </c>
      <c r="I37" s="19">
        <v>10009142.5</v>
      </c>
      <c r="J37" s="19">
        <v>36430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38">
        <v>0</v>
      </c>
    </row>
    <row r="38" spans="1:16" s="33" customFormat="1" ht="43.5" customHeight="1">
      <c r="A38" s="21">
        <v>2</v>
      </c>
      <c r="B38" s="13" t="s">
        <v>9</v>
      </c>
      <c r="C38" s="22">
        <f t="shared" si="11"/>
        <v>466.8</v>
      </c>
      <c r="D38" s="22">
        <f t="shared" si="11"/>
        <v>11903866.8</v>
      </c>
      <c r="E38" s="28">
        <v>0</v>
      </c>
      <c r="F38" s="28">
        <v>0</v>
      </c>
      <c r="G38" s="28">
        <v>0</v>
      </c>
      <c r="H38" s="7">
        <v>466.8</v>
      </c>
      <c r="I38" s="7">
        <v>11903866.8</v>
      </c>
      <c r="J38" s="7">
        <v>36430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40">
        <v>0</v>
      </c>
    </row>
    <row r="39" spans="1:16" s="33" customFormat="1" ht="43.5" customHeight="1">
      <c r="A39" s="21">
        <v>3</v>
      </c>
      <c r="B39" s="13" t="s">
        <v>31</v>
      </c>
      <c r="C39" s="22">
        <f t="shared" si="11"/>
        <v>441.59</v>
      </c>
      <c r="D39" s="22">
        <f t="shared" si="11"/>
        <v>11260986.59</v>
      </c>
      <c r="E39" s="28">
        <v>0</v>
      </c>
      <c r="F39" s="28">
        <v>0</v>
      </c>
      <c r="G39" s="28">
        <v>0</v>
      </c>
      <c r="H39" s="7">
        <v>441.59</v>
      </c>
      <c r="I39" s="7">
        <v>11260986.59</v>
      </c>
      <c r="J39" s="7">
        <v>36430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40">
        <v>0</v>
      </c>
    </row>
    <row r="40" spans="1:16" s="33" customFormat="1" ht="43.5" customHeight="1" thickBot="1">
      <c r="A40" s="21">
        <v>4</v>
      </c>
      <c r="B40" s="49" t="s">
        <v>32</v>
      </c>
      <c r="C40" s="22">
        <f t="shared" si="11"/>
        <v>482.2</v>
      </c>
      <c r="D40" s="22">
        <f t="shared" si="11"/>
        <v>12296582.2</v>
      </c>
      <c r="E40" s="28">
        <v>0</v>
      </c>
      <c r="F40" s="28">
        <v>0</v>
      </c>
      <c r="G40" s="28">
        <v>0</v>
      </c>
      <c r="H40" s="41">
        <v>482.2</v>
      </c>
      <c r="I40" s="7">
        <v>12296582.2</v>
      </c>
      <c r="J40" s="7">
        <v>36430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40">
        <v>0</v>
      </c>
    </row>
    <row r="41" spans="1:16" s="3" customFormat="1" ht="42.75" customHeight="1" thickBot="1">
      <c r="A41" s="78" t="s">
        <v>4</v>
      </c>
      <c r="B41" s="79"/>
      <c r="C41" s="25">
        <f aca="true" t="shared" si="12" ref="C41:I41">SUM(C37:C40)</f>
        <v>1783.09</v>
      </c>
      <c r="D41" s="25">
        <f t="shared" si="12"/>
        <v>45470578.09</v>
      </c>
      <c r="E41" s="25">
        <f t="shared" si="12"/>
        <v>0</v>
      </c>
      <c r="F41" s="25">
        <f t="shared" si="12"/>
        <v>0</v>
      </c>
      <c r="G41" s="25">
        <f t="shared" si="12"/>
        <v>0</v>
      </c>
      <c r="H41" s="25">
        <f t="shared" si="12"/>
        <v>1783.09</v>
      </c>
      <c r="I41" s="25">
        <f t="shared" si="12"/>
        <v>45470578.09</v>
      </c>
      <c r="J41" s="25"/>
      <c r="K41" s="25">
        <f aca="true" t="shared" si="13" ref="K41:P41">SUM(K37:K40)</f>
        <v>0</v>
      </c>
      <c r="L41" s="25">
        <f t="shared" si="13"/>
        <v>0</v>
      </c>
      <c r="M41" s="25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</row>
    <row r="42" spans="1:16" s="9" customFormat="1" ht="36" customHeight="1" thickBot="1">
      <c r="A42" s="80" t="s">
        <v>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s="33" customFormat="1" ht="43.5" customHeight="1">
      <c r="A43" s="32">
        <v>1</v>
      </c>
      <c r="B43" s="20" t="s">
        <v>33</v>
      </c>
      <c r="C43" s="19">
        <f aca="true" t="shared" si="14" ref="C43:C51">E43+H43+K43+N43</f>
        <v>418.1</v>
      </c>
      <c r="D43" s="19">
        <f aca="true" t="shared" si="15" ref="D43:D51">F43+I43+L43+O43</f>
        <v>16023414.91</v>
      </c>
      <c r="E43" s="27">
        <v>0</v>
      </c>
      <c r="F43" s="27">
        <v>0</v>
      </c>
      <c r="G43" s="27">
        <v>0</v>
      </c>
      <c r="H43" s="52">
        <v>418.1</v>
      </c>
      <c r="I43" s="55">
        <v>16023414.91</v>
      </c>
      <c r="J43" s="19">
        <v>38324.36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38">
        <v>0</v>
      </c>
    </row>
    <row r="44" spans="1:16" s="33" customFormat="1" ht="43.5" customHeight="1">
      <c r="A44" s="26">
        <v>2</v>
      </c>
      <c r="B44" s="13" t="s">
        <v>13</v>
      </c>
      <c r="C44" s="7">
        <f t="shared" si="14"/>
        <v>287.2</v>
      </c>
      <c r="D44" s="7">
        <f t="shared" si="15"/>
        <v>11006756.19</v>
      </c>
      <c r="E44" s="28">
        <v>0</v>
      </c>
      <c r="F44" s="28">
        <v>0</v>
      </c>
      <c r="G44" s="28">
        <v>0</v>
      </c>
      <c r="H44" s="59">
        <v>287.2</v>
      </c>
      <c r="I44" s="54">
        <v>11006756.19</v>
      </c>
      <c r="J44" s="7">
        <v>38324.36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40">
        <v>0</v>
      </c>
    </row>
    <row r="45" spans="1:16" s="33" customFormat="1" ht="43.5" customHeight="1">
      <c r="A45" s="21">
        <v>3</v>
      </c>
      <c r="B45" s="13" t="s">
        <v>14</v>
      </c>
      <c r="C45" s="7">
        <f t="shared" si="14"/>
        <v>291.4</v>
      </c>
      <c r="D45" s="7">
        <f t="shared" si="15"/>
        <v>11167718.51</v>
      </c>
      <c r="E45" s="28">
        <v>0</v>
      </c>
      <c r="F45" s="28">
        <v>0</v>
      </c>
      <c r="G45" s="28">
        <v>0</v>
      </c>
      <c r="H45" s="59">
        <v>291.4</v>
      </c>
      <c r="I45" s="54">
        <v>11167718.51</v>
      </c>
      <c r="J45" s="7">
        <v>38324.36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40">
        <v>0</v>
      </c>
    </row>
    <row r="46" spans="1:16" s="33" customFormat="1" ht="43.5" customHeight="1">
      <c r="A46" s="21">
        <v>4</v>
      </c>
      <c r="B46" s="13" t="s">
        <v>17</v>
      </c>
      <c r="C46" s="7">
        <f t="shared" si="14"/>
        <v>338.7</v>
      </c>
      <c r="D46" s="7">
        <f t="shared" si="15"/>
        <v>12980460.73</v>
      </c>
      <c r="E46" s="28">
        <v>0</v>
      </c>
      <c r="F46" s="28">
        <v>0</v>
      </c>
      <c r="G46" s="28">
        <v>0</v>
      </c>
      <c r="H46" s="59">
        <v>338.7</v>
      </c>
      <c r="I46" s="54">
        <v>12980460.73</v>
      </c>
      <c r="J46" s="7">
        <v>38324.36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40">
        <v>0</v>
      </c>
    </row>
    <row r="47" spans="1:16" s="33" customFormat="1" ht="43.5" customHeight="1">
      <c r="A47" s="26">
        <v>5</v>
      </c>
      <c r="B47" s="13" t="s">
        <v>18</v>
      </c>
      <c r="C47" s="7">
        <f t="shared" si="14"/>
        <v>333.1</v>
      </c>
      <c r="D47" s="7">
        <f t="shared" si="15"/>
        <v>12765844.31</v>
      </c>
      <c r="E47" s="28">
        <v>0</v>
      </c>
      <c r="F47" s="28">
        <v>0</v>
      </c>
      <c r="G47" s="28">
        <v>0</v>
      </c>
      <c r="H47" s="59">
        <v>333.1</v>
      </c>
      <c r="I47" s="54">
        <v>12765844.31</v>
      </c>
      <c r="J47" s="7">
        <v>38324.36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40">
        <v>0</v>
      </c>
    </row>
    <row r="48" spans="1:16" s="33" customFormat="1" ht="43.5" customHeight="1">
      <c r="A48" s="21">
        <v>6</v>
      </c>
      <c r="B48" s="13" t="s">
        <v>26</v>
      </c>
      <c r="C48" s="7">
        <f t="shared" si="14"/>
        <v>275.7</v>
      </c>
      <c r="D48" s="7">
        <f t="shared" si="15"/>
        <v>10566026.05</v>
      </c>
      <c r="E48" s="28">
        <v>0</v>
      </c>
      <c r="F48" s="28">
        <v>0</v>
      </c>
      <c r="G48" s="28">
        <v>0</v>
      </c>
      <c r="H48" s="59">
        <v>275.7</v>
      </c>
      <c r="I48" s="54">
        <v>10566026.05</v>
      </c>
      <c r="J48" s="7">
        <v>38324.36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40">
        <v>0</v>
      </c>
    </row>
    <row r="49" spans="1:16" s="33" customFormat="1" ht="43.5" customHeight="1">
      <c r="A49" s="26">
        <v>7</v>
      </c>
      <c r="B49" s="13" t="s">
        <v>27</v>
      </c>
      <c r="C49" s="7">
        <f t="shared" si="14"/>
        <v>229.1</v>
      </c>
      <c r="D49" s="7">
        <f t="shared" si="15"/>
        <v>8780110.88</v>
      </c>
      <c r="E49" s="28">
        <v>0</v>
      </c>
      <c r="F49" s="28">
        <v>0</v>
      </c>
      <c r="G49" s="28">
        <v>0</v>
      </c>
      <c r="H49" s="59">
        <v>229.1</v>
      </c>
      <c r="I49" s="54">
        <v>8780110.88</v>
      </c>
      <c r="J49" s="7">
        <v>38324.36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40">
        <v>0</v>
      </c>
    </row>
    <row r="50" spans="1:16" s="33" customFormat="1" ht="43.5" customHeight="1">
      <c r="A50" s="21">
        <v>8</v>
      </c>
      <c r="B50" s="13" t="s">
        <v>34</v>
      </c>
      <c r="C50" s="7">
        <f t="shared" si="14"/>
        <v>398.4</v>
      </c>
      <c r="D50" s="7">
        <f t="shared" si="15"/>
        <v>15268425.03</v>
      </c>
      <c r="E50" s="28">
        <v>0</v>
      </c>
      <c r="F50" s="28">
        <v>0</v>
      </c>
      <c r="G50" s="28">
        <v>0</v>
      </c>
      <c r="H50" s="54">
        <v>398.4</v>
      </c>
      <c r="I50" s="54">
        <v>15268425.03</v>
      </c>
      <c r="J50" s="7">
        <v>38324.36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40">
        <v>0</v>
      </c>
    </row>
    <row r="51" spans="1:16" s="33" customFormat="1" ht="43.5" customHeight="1" thickBot="1">
      <c r="A51" s="26">
        <v>9</v>
      </c>
      <c r="B51" s="49" t="s">
        <v>35</v>
      </c>
      <c r="C51" s="41">
        <f t="shared" si="14"/>
        <v>350.2</v>
      </c>
      <c r="D51" s="41">
        <f t="shared" si="15"/>
        <v>13421190.87</v>
      </c>
      <c r="E51" s="30">
        <v>0</v>
      </c>
      <c r="F51" s="30">
        <v>0</v>
      </c>
      <c r="G51" s="30">
        <v>0</v>
      </c>
      <c r="H51" s="94">
        <v>350.2</v>
      </c>
      <c r="I51" s="94">
        <v>13421190.87</v>
      </c>
      <c r="J51" s="41">
        <v>38324.36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42">
        <v>0</v>
      </c>
    </row>
    <row r="52" spans="1:16" s="3" customFormat="1" ht="38.25" customHeight="1" thickBot="1">
      <c r="A52" s="78" t="s">
        <v>4</v>
      </c>
      <c r="B52" s="79"/>
      <c r="C52" s="25">
        <f>SUM(C43:C51)</f>
        <v>2921.9</v>
      </c>
      <c r="D52" s="25">
        <f aca="true" t="shared" si="16" ref="D52:I52">SUM(D43:D51)</f>
        <v>111979947.48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2921.9</v>
      </c>
      <c r="I52" s="25">
        <f t="shared" si="16"/>
        <v>111979947.48</v>
      </c>
      <c r="J52" s="25" t="s">
        <v>66</v>
      </c>
      <c r="K52" s="25">
        <f aca="true" t="shared" si="17" ref="K52:P52">SUM(K43:K51)</f>
        <v>0</v>
      </c>
      <c r="L52" s="25">
        <f t="shared" si="17"/>
        <v>0</v>
      </c>
      <c r="M52" s="25">
        <f t="shared" si="17"/>
        <v>0</v>
      </c>
      <c r="N52" s="25">
        <f t="shared" si="17"/>
        <v>0</v>
      </c>
      <c r="O52" s="25">
        <f t="shared" si="17"/>
        <v>0</v>
      </c>
      <c r="P52" s="25">
        <f t="shared" si="17"/>
        <v>0</v>
      </c>
    </row>
    <row r="53" spans="1:256" s="15" customFormat="1" ht="42.75" customHeight="1" thickBot="1">
      <c r="A53" s="74" t="s">
        <v>69</v>
      </c>
      <c r="B53" s="74"/>
      <c r="C53" s="25">
        <f>C52</f>
        <v>2921.9</v>
      </c>
      <c r="D53" s="25">
        <f>D52+D41+D35</f>
        <v>165353859.94</v>
      </c>
      <c r="E53" s="25">
        <f aca="true" t="shared" si="18" ref="E53:P53">E52+E41+E35</f>
        <v>0</v>
      </c>
      <c r="F53" s="25">
        <f t="shared" si="18"/>
        <v>0</v>
      </c>
      <c r="G53" s="25">
        <f t="shared" si="18"/>
        <v>0</v>
      </c>
      <c r="H53" s="25">
        <f>H52</f>
        <v>2921.9</v>
      </c>
      <c r="I53" s="25">
        <f t="shared" si="18"/>
        <v>165353859.94</v>
      </c>
      <c r="J53" s="25" t="s">
        <v>66</v>
      </c>
      <c r="K53" s="25">
        <f t="shared" si="18"/>
        <v>0</v>
      </c>
      <c r="L53" s="25">
        <f t="shared" si="18"/>
        <v>0</v>
      </c>
      <c r="M53" s="25">
        <f t="shared" si="18"/>
        <v>0</v>
      </c>
      <c r="N53" s="25">
        <f t="shared" si="18"/>
        <v>0</v>
      </c>
      <c r="O53" s="25">
        <f t="shared" si="18"/>
        <v>0</v>
      </c>
      <c r="P53" s="25">
        <f t="shared" si="18"/>
        <v>0</v>
      </c>
      <c r="Q53" s="73"/>
      <c r="R53" s="73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73"/>
      <c r="AH53" s="73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73"/>
      <c r="AX53" s="73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73"/>
      <c r="BN53" s="73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73"/>
      <c r="CD53" s="73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73"/>
      <c r="CT53" s="73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73"/>
      <c r="DJ53" s="73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73"/>
      <c r="DZ53" s="73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73"/>
      <c r="EP53" s="73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73"/>
      <c r="FF53" s="73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73"/>
      <c r="FV53" s="73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73"/>
      <c r="GL53" s="73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73"/>
      <c r="HB53" s="73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73"/>
      <c r="HR53" s="73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73"/>
      <c r="IH53" s="73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16" s="33" customFormat="1" ht="39" customHeight="1" thickBot="1">
      <c r="A54" s="80" t="s">
        <v>49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57" customFormat="1" ht="47.25" customHeight="1">
      <c r="A55" s="50">
        <v>1</v>
      </c>
      <c r="B55" s="51" t="s">
        <v>12</v>
      </c>
      <c r="C55" s="52">
        <f aca="true" t="shared" si="19" ref="C55:C63">E55+H55+K55+N55</f>
        <v>429.1</v>
      </c>
      <c r="D55" s="52">
        <f aca="true" t="shared" si="20" ref="D55:D63">F55+I55+L55+O55</f>
        <v>17349457.02</v>
      </c>
      <c r="E55" s="53">
        <v>0</v>
      </c>
      <c r="F55" s="53">
        <v>0</v>
      </c>
      <c r="G55" s="53">
        <v>0</v>
      </c>
      <c r="H55" s="54">
        <v>429.1</v>
      </c>
      <c r="I55" s="55">
        <v>17349457.02</v>
      </c>
      <c r="J55" s="55">
        <v>40432.2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6">
        <v>0</v>
      </c>
    </row>
    <row r="56" spans="1:16" s="63" customFormat="1" ht="41.25" customHeight="1">
      <c r="A56" s="58">
        <v>2</v>
      </c>
      <c r="B56" s="51" t="s">
        <v>10</v>
      </c>
      <c r="C56" s="59">
        <f t="shared" si="19"/>
        <v>467.8</v>
      </c>
      <c r="D56" s="59">
        <f t="shared" si="20"/>
        <v>18914183.16</v>
      </c>
      <c r="E56" s="60">
        <v>0</v>
      </c>
      <c r="F56" s="60">
        <v>0</v>
      </c>
      <c r="G56" s="61">
        <v>0</v>
      </c>
      <c r="H56" s="54">
        <v>467.8</v>
      </c>
      <c r="I56" s="59">
        <v>18914183.16</v>
      </c>
      <c r="J56" s="54">
        <v>40432.2</v>
      </c>
      <c r="K56" s="60">
        <v>0</v>
      </c>
      <c r="L56" s="60">
        <v>0</v>
      </c>
      <c r="M56" s="61">
        <v>0</v>
      </c>
      <c r="N56" s="60">
        <v>0</v>
      </c>
      <c r="O56" s="60">
        <v>0</v>
      </c>
      <c r="P56" s="62">
        <v>0</v>
      </c>
    </row>
    <row r="57" spans="1:16" s="63" customFormat="1" ht="45" customHeight="1">
      <c r="A57" s="58">
        <v>3</v>
      </c>
      <c r="B57" s="51" t="s">
        <v>8</v>
      </c>
      <c r="C57" s="59">
        <f t="shared" si="19"/>
        <v>480.36</v>
      </c>
      <c r="D57" s="59">
        <f t="shared" si="20"/>
        <v>19422011.6</v>
      </c>
      <c r="E57" s="60">
        <v>0</v>
      </c>
      <c r="F57" s="60">
        <v>0</v>
      </c>
      <c r="G57" s="61">
        <v>0</v>
      </c>
      <c r="H57" s="54">
        <v>480.36</v>
      </c>
      <c r="I57" s="59">
        <v>19422011.6</v>
      </c>
      <c r="J57" s="54">
        <v>40432.2</v>
      </c>
      <c r="K57" s="60">
        <v>0</v>
      </c>
      <c r="L57" s="60">
        <v>0</v>
      </c>
      <c r="M57" s="61">
        <v>0</v>
      </c>
      <c r="N57" s="60">
        <v>0</v>
      </c>
      <c r="O57" s="60">
        <v>0</v>
      </c>
      <c r="P57" s="62">
        <v>0</v>
      </c>
    </row>
    <row r="58" spans="1:16" s="63" customFormat="1" ht="45" customHeight="1">
      <c r="A58" s="64">
        <v>4</v>
      </c>
      <c r="B58" s="51" t="s">
        <v>7</v>
      </c>
      <c r="C58" s="59">
        <f t="shared" si="19"/>
        <v>467.37</v>
      </c>
      <c r="D58" s="59">
        <f t="shared" si="20"/>
        <v>18896797.31</v>
      </c>
      <c r="E58" s="60">
        <v>0</v>
      </c>
      <c r="F58" s="60">
        <v>0</v>
      </c>
      <c r="G58" s="60">
        <v>0</v>
      </c>
      <c r="H58" s="54">
        <v>467.37</v>
      </c>
      <c r="I58" s="54">
        <v>18896797.31</v>
      </c>
      <c r="J58" s="54">
        <v>40432.2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5">
        <v>0</v>
      </c>
    </row>
    <row r="59" spans="1:16" s="63" customFormat="1" ht="45" customHeight="1">
      <c r="A59" s="64">
        <v>5</v>
      </c>
      <c r="B59" s="51" t="s">
        <v>6</v>
      </c>
      <c r="C59" s="59">
        <f t="shared" si="19"/>
        <v>438.1</v>
      </c>
      <c r="D59" s="59">
        <f t="shared" si="20"/>
        <v>17713346.82</v>
      </c>
      <c r="E59" s="60">
        <v>0</v>
      </c>
      <c r="F59" s="60">
        <v>0</v>
      </c>
      <c r="G59" s="60">
        <v>0</v>
      </c>
      <c r="H59" s="54">
        <v>438.1</v>
      </c>
      <c r="I59" s="54">
        <v>17713346.82</v>
      </c>
      <c r="J59" s="54">
        <v>40432.2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5">
        <v>0</v>
      </c>
    </row>
    <row r="60" spans="1:16" s="63" customFormat="1" ht="45" customHeight="1">
      <c r="A60" s="58">
        <v>6</v>
      </c>
      <c r="B60" s="51" t="s">
        <v>15</v>
      </c>
      <c r="C60" s="59">
        <f t="shared" si="19"/>
        <v>419.9</v>
      </c>
      <c r="D60" s="59">
        <f t="shared" si="20"/>
        <v>16977480.78</v>
      </c>
      <c r="E60" s="60">
        <v>0</v>
      </c>
      <c r="F60" s="60">
        <v>0</v>
      </c>
      <c r="G60" s="60">
        <v>0</v>
      </c>
      <c r="H60" s="59">
        <v>419.9</v>
      </c>
      <c r="I60" s="54">
        <v>16977480.78</v>
      </c>
      <c r="J60" s="54">
        <v>40432.2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5">
        <v>0</v>
      </c>
    </row>
    <row r="61" spans="1:16" s="63" customFormat="1" ht="45" customHeight="1">
      <c r="A61" s="64">
        <v>7</v>
      </c>
      <c r="B61" s="51" t="s">
        <v>22</v>
      </c>
      <c r="C61" s="59">
        <f t="shared" si="19"/>
        <v>204.2</v>
      </c>
      <c r="D61" s="59">
        <f t="shared" si="20"/>
        <v>8256255.24</v>
      </c>
      <c r="E61" s="60">
        <v>0</v>
      </c>
      <c r="F61" s="60">
        <v>0</v>
      </c>
      <c r="G61" s="60">
        <v>0</v>
      </c>
      <c r="H61" s="59">
        <v>204.2</v>
      </c>
      <c r="I61" s="54">
        <v>8256255.24</v>
      </c>
      <c r="J61" s="54">
        <v>40432.2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5">
        <v>0</v>
      </c>
    </row>
    <row r="62" spans="1:16" s="63" customFormat="1" ht="41.25" customHeight="1">
      <c r="A62" s="64">
        <v>8</v>
      </c>
      <c r="B62" s="51" t="s">
        <v>23</v>
      </c>
      <c r="C62" s="59">
        <f t="shared" si="19"/>
        <v>136.4</v>
      </c>
      <c r="D62" s="59">
        <f t="shared" si="20"/>
        <v>5514952.08</v>
      </c>
      <c r="E62" s="60">
        <v>0</v>
      </c>
      <c r="F62" s="60">
        <v>0</v>
      </c>
      <c r="G62" s="60">
        <v>0</v>
      </c>
      <c r="H62" s="59">
        <v>136.4</v>
      </c>
      <c r="I62" s="54">
        <v>5514952.08</v>
      </c>
      <c r="J62" s="54">
        <v>40432.2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5">
        <v>0</v>
      </c>
    </row>
    <row r="63" spans="1:16" s="63" customFormat="1" ht="41.25" customHeight="1" thickBot="1">
      <c r="A63" s="64">
        <v>9</v>
      </c>
      <c r="B63" s="51" t="s">
        <v>25</v>
      </c>
      <c r="C63" s="59">
        <f t="shared" si="19"/>
        <v>194.1</v>
      </c>
      <c r="D63" s="59">
        <f t="shared" si="20"/>
        <v>7847890.02</v>
      </c>
      <c r="E63" s="60">
        <v>0</v>
      </c>
      <c r="F63" s="60">
        <v>0</v>
      </c>
      <c r="G63" s="60">
        <v>0</v>
      </c>
      <c r="H63" s="59">
        <v>194.1</v>
      </c>
      <c r="I63" s="54">
        <v>7847890.02</v>
      </c>
      <c r="J63" s="54">
        <v>40432.2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5">
        <v>0</v>
      </c>
    </row>
    <row r="64" spans="1:16" ht="34.5" customHeight="1" thickBot="1">
      <c r="A64" s="78" t="s">
        <v>4</v>
      </c>
      <c r="B64" s="79"/>
      <c r="C64" s="25">
        <f aca="true" t="shared" si="21" ref="C64:I64">SUM(C55:C63)</f>
        <v>3237.33</v>
      </c>
      <c r="D64" s="25">
        <f t="shared" si="21"/>
        <v>130892374.02999999</v>
      </c>
      <c r="E64" s="25">
        <f t="shared" si="21"/>
        <v>0</v>
      </c>
      <c r="F64" s="25">
        <f t="shared" si="21"/>
        <v>0</v>
      </c>
      <c r="G64" s="25">
        <f t="shared" si="21"/>
        <v>0</v>
      </c>
      <c r="H64" s="25">
        <f t="shared" si="21"/>
        <v>3237.33</v>
      </c>
      <c r="I64" s="25">
        <f t="shared" si="21"/>
        <v>130892374.02999999</v>
      </c>
      <c r="J64" s="25" t="s">
        <v>66</v>
      </c>
      <c r="K64" s="31">
        <f aca="true" t="shared" si="22" ref="K64:P64">SUM(K55:K63)</f>
        <v>0</v>
      </c>
      <c r="L64" s="31">
        <f t="shared" si="22"/>
        <v>0</v>
      </c>
      <c r="M64" s="31">
        <f t="shared" si="22"/>
        <v>0</v>
      </c>
      <c r="N64" s="31">
        <f t="shared" si="22"/>
        <v>0</v>
      </c>
      <c r="O64" s="31">
        <f t="shared" si="22"/>
        <v>0</v>
      </c>
      <c r="P64" s="31">
        <f t="shared" si="22"/>
        <v>0</v>
      </c>
    </row>
    <row r="65" spans="1:16" s="33" customFormat="1" ht="44.25" customHeight="1" thickBot="1">
      <c r="A65" s="80" t="s">
        <v>50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s="3" customFormat="1" ht="54.75" customHeight="1">
      <c r="A66" s="32">
        <v>1</v>
      </c>
      <c r="B66" s="20" t="s">
        <v>5</v>
      </c>
      <c r="C66" s="35">
        <f>E66+H66+K66+N66</f>
        <v>435.95</v>
      </c>
      <c r="D66" s="35">
        <f>F66+I66+L66+O66</f>
        <v>18595870.12</v>
      </c>
      <c r="E66" s="27">
        <v>0</v>
      </c>
      <c r="F66" s="27">
        <v>0</v>
      </c>
      <c r="G66" s="36">
        <v>0</v>
      </c>
      <c r="H66" s="19">
        <v>435.95</v>
      </c>
      <c r="I66" s="35">
        <v>18595870.12</v>
      </c>
      <c r="J66" s="35">
        <v>42655.97</v>
      </c>
      <c r="K66" s="27">
        <v>0</v>
      </c>
      <c r="L66" s="27">
        <v>0</v>
      </c>
      <c r="M66" s="36">
        <v>0</v>
      </c>
      <c r="N66" s="27">
        <v>0</v>
      </c>
      <c r="O66" s="27">
        <v>0</v>
      </c>
      <c r="P66" s="43">
        <v>0</v>
      </c>
    </row>
    <row r="67" spans="1:16" s="3" customFormat="1" ht="54.75" customHeight="1">
      <c r="A67" s="21">
        <v>2</v>
      </c>
      <c r="B67" s="13" t="s">
        <v>36</v>
      </c>
      <c r="C67" s="22">
        <v>457.3</v>
      </c>
      <c r="D67" s="22">
        <f aca="true" t="shared" si="23" ref="D67:D75">F67+I67+L67+O67</f>
        <v>19506575.08</v>
      </c>
      <c r="E67" s="28">
        <v>0</v>
      </c>
      <c r="F67" s="28">
        <v>0</v>
      </c>
      <c r="G67" s="29">
        <v>0</v>
      </c>
      <c r="H67" s="7">
        <v>457.3</v>
      </c>
      <c r="I67" s="22">
        <v>19506575.08</v>
      </c>
      <c r="J67" s="22">
        <v>42655.97</v>
      </c>
      <c r="K67" s="28">
        <v>0</v>
      </c>
      <c r="L67" s="28">
        <v>0</v>
      </c>
      <c r="M67" s="29">
        <v>0</v>
      </c>
      <c r="N67" s="28">
        <v>0</v>
      </c>
      <c r="O67" s="28">
        <v>0</v>
      </c>
      <c r="P67" s="39">
        <v>0</v>
      </c>
    </row>
    <row r="68" spans="1:16" s="3" customFormat="1" ht="54.75" customHeight="1">
      <c r="A68" s="21">
        <v>3</v>
      </c>
      <c r="B68" s="13" t="s">
        <v>24</v>
      </c>
      <c r="C68" s="22">
        <f aca="true" t="shared" si="24" ref="C68:C75">E68+H68+K68+N68</f>
        <v>143</v>
      </c>
      <c r="D68" s="22">
        <f t="shared" si="23"/>
        <v>6099803.71</v>
      </c>
      <c r="E68" s="28">
        <v>0</v>
      </c>
      <c r="F68" s="28">
        <v>0</v>
      </c>
      <c r="G68" s="29">
        <v>0</v>
      </c>
      <c r="H68" s="22">
        <v>143</v>
      </c>
      <c r="I68" s="22">
        <v>6099803.71</v>
      </c>
      <c r="J68" s="22">
        <v>42655.97</v>
      </c>
      <c r="K68" s="28">
        <v>0</v>
      </c>
      <c r="L68" s="28">
        <v>0</v>
      </c>
      <c r="M68" s="29">
        <v>0</v>
      </c>
      <c r="N68" s="28">
        <v>0</v>
      </c>
      <c r="O68" s="28">
        <v>0</v>
      </c>
      <c r="P68" s="39">
        <v>0</v>
      </c>
    </row>
    <row r="69" spans="1:16" s="3" customFormat="1" ht="54.75" customHeight="1">
      <c r="A69" s="21">
        <v>4</v>
      </c>
      <c r="B69" s="13" t="s">
        <v>20</v>
      </c>
      <c r="C69" s="22">
        <f t="shared" si="24"/>
        <v>290.2</v>
      </c>
      <c r="D69" s="22">
        <f t="shared" si="23"/>
        <v>12378762.49</v>
      </c>
      <c r="E69" s="28">
        <v>0</v>
      </c>
      <c r="F69" s="28">
        <v>0</v>
      </c>
      <c r="G69" s="29">
        <v>0</v>
      </c>
      <c r="H69" s="22">
        <v>290.2</v>
      </c>
      <c r="I69" s="22">
        <v>12378762.49</v>
      </c>
      <c r="J69" s="22">
        <v>42655.97</v>
      </c>
      <c r="K69" s="28">
        <v>0</v>
      </c>
      <c r="L69" s="28">
        <v>0</v>
      </c>
      <c r="M69" s="29">
        <v>0</v>
      </c>
      <c r="N69" s="28">
        <v>0</v>
      </c>
      <c r="O69" s="28">
        <v>0</v>
      </c>
      <c r="P69" s="39">
        <v>0</v>
      </c>
    </row>
    <row r="70" spans="1:16" ht="45" customHeight="1">
      <c r="A70" s="21">
        <v>5</v>
      </c>
      <c r="B70" s="13" t="s">
        <v>21</v>
      </c>
      <c r="C70" s="22">
        <f t="shared" si="24"/>
        <v>90</v>
      </c>
      <c r="D70" s="22">
        <f t="shared" si="23"/>
        <v>3839037.3</v>
      </c>
      <c r="E70" s="28">
        <v>0</v>
      </c>
      <c r="F70" s="28">
        <v>0</v>
      </c>
      <c r="G70" s="29">
        <v>0</v>
      </c>
      <c r="H70" s="22">
        <v>90</v>
      </c>
      <c r="I70" s="22">
        <v>3839037.3</v>
      </c>
      <c r="J70" s="22">
        <v>42655.97</v>
      </c>
      <c r="K70" s="28">
        <v>0</v>
      </c>
      <c r="L70" s="28">
        <v>0</v>
      </c>
      <c r="M70" s="29">
        <v>0</v>
      </c>
      <c r="N70" s="28">
        <v>0</v>
      </c>
      <c r="O70" s="28">
        <v>0</v>
      </c>
      <c r="P70" s="39">
        <v>0</v>
      </c>
    </row>
    <row r="71" spans="1:16" ht="45" customHeight="1">
      <c r="A71" s="21">
        <v>6</v>
      </c>
      <c r="B71" s="13" t="s">
        <v>16</v>
      </c>
      <c r="C71" s="22">
        <f t="shared" si="24"/>
        <v>277.5</v>
      </c>
      <c r="D71" s="22">
        <f t="shared" si="23"/>
        <v>11837031.68</v>
      </c>
      <c r="E71" s="28">
        <v>0</v>
      </c>
      <c r="F71" s="28">
        <v>0</v>
      </c>
      <c r="G71" s="29">
        <v>0</v>
      </c>
      <c r="H71" s="22">
        <v>277.5</v>
      </c>
      <c r="I71" s="22">
        <v>11837031.68</v>
      </c>
      <c r="J71" s="22">
        <v>42655.97</v>
      </c>
      <c r="K71" s="28">
        <v>0</v>
      </c>
      <c r="L71" s="28">
        <v>0</v>
      </c>
      <c r="M71" s="29">
        <v>0</v>
      </c>
      <c r="N71" s="28">
        <v>0</v>
      </c>
      <c r="O71" s="28">
        <v>0</v>
      </c>
      <c r="P71" s="39">
        <v>0</v>
      </c>
    </row>
    <row r="72" spans="1:16" ht="45" customHeight="1">
      <c r="A72" s="21">
        <v>7</v>
      </c>
      <c r="B72" s="13" t="s">
        <v>19</v>
      </c>
      <c r="C72" s="22">
        <f t="shared" si="24"/>
        <v>289</v>
      </c>
      <c r="D72" s="22">
        <f t="shared" si="23"/>
        <v>12327575.33</v>
      </c>
      <c r="E72" s="28">
        <v>0</v>
      </c>
      <c r="F72" s="28">
        <v>0</v>
      </c>
      <c r="G72" s="29">
        <v>0</v>
      </c>
      <c r="H72" s="22">
        <v>289</v>
      </c>
      <c r="I72" s="22">
        <v>12327575.33</v>
      </c>
      <c r="J72" s="22">
        <v>42655.97</v>
      </c>
      <c r="K72" s="28">
        <v>0</v>
      </c>
      <c r="L72" s="28">
        <v>0</v>
      </c>
      <c r="M72" s="29">
        <v>0</v>
      </c>
      <c r="N72" s="28">
        <v>0</v>
      </c>
      <c r="O72" s="28">
        <v>0</v>
      </c>
      <c r="P72" s="39">
        <v>0</v>
      </c>
    </row>
    <row r="73" spans="1:16" ht="45" customHeight="1">
      <c r="A73" s="21">
        <v>8</v>
      </c>
      <c r="B73" s="13" t="s">
        <v>28</v>
      </c>
      <c r="C73" s="22">
        <f t="shared" si="24"/>
        <v>159.1</v>
      </c>
      <c r="D73" s="22">
        <f t="shared" si="23"/>
        <v>6786564.83</v>
      </c>
      <c r="E73" s="28">
        <v>0</v>
      </c>
      <c r="F73" s="28">
        <v>0</v>
      </c>
      <c r="G73" s="29">
        <v>0</v>
      </c>
      <c r="H73" s="22">
        <v>159.1</v>
      </c>
      <c r="I73" s="22">
        <v>6786564.83</v>
      </c>
      <c r="J73" s="22">
        <v>42655.97</v>
      </c>
      <c r="K73" s="28">
        <v>0</v>
      </c>
      <c r="L73" s="28">
        <v>0</v>
      </c>
      <c r="M73" s="29">
        <v>0</v>
      </c>
      <c r="N73" s="28">
        <v>0</v>
      </c>
      <c r="O73" s="28">
        <v>0</v>
      </c>
      <c r="P73" s="39">
        <v>0</v>
      </c>
    </row>
    <row r="74" spans="1:16" ht="43.5" customHeight="1">
      <c r="A74" s="21">
        <v>9</v>
      </c>
      <c r="B74" s="13" t="s">
        <v>29</v>
      </c>
      <c r="C74" s="22">
        <f t="shared" si="24"/>
        <v>155.7</v>
      </c>
      <c r="D74" s="22">
        <f t="shared" si="23"/>
        <v>6641534.53</v>
      </c>
      <c r="E74" s="28">
        <v>0</v>
      </c>
      <c r="F74" s="28">
        <v>0</v>
      </c>
      <c r="G74" s="29">
        <v>0</v>
      </c>
      <c r="H74" s="22">
        <v>155.7</v>
      </c>
      <c r="I74" s="22">
        <v>6641534.53</v>
      </c>
      <c r="J74" s="22">
        <v>42655.97</v>
      </c>
      <c r="K74" s="28">
        <v>0</v>
      </c>
      <c r="L74" s="28">
        <v>0</v>
      </c>
      <c r="M74" s="29">
        <v>0</v>
      </c>
      <c r="N74" s="28">
        <v>0</v>
      </c>
      <c r="O74" s="28">
        <v>0</v>
      </c>
      <c r="P74" s="39">
        <v>0</v>
      </c>
    </row>
    <row r="75" spans="1:16" ht="45" customHeight="1" thickBot="1">
      <c r="A75" s="44">
        <v>10</v>
      </c>
      <c r="B75" s="49" t="s">
        <v>30</v>
      </c>
      <c r="C75" s="37">
        <f t="shared" si="24"/>
        <v>175.5</v>
      </c>
      <c r="D75" s="37">
        <f t="shared" si="23"/>
        <v>7486122.73</v>
      </c>
      <c r="E75" s="30">
        <v>0</v>
      </c>
      <c r="F75" s="30">
        <v>0</v>
      </c>
      <c r="G75" s="34">
        <v>0</v>
      </c>
      <c r="H75" s="37">
        <v>175.5</v>
      </c>
      <c r="I75" s="37">
        <v>7486122.73</v>
      </c>
      <c r="J75" s="37">
        <v>42655.97</v>
      </c>
      <c r="K75" s="30">
        <v>0</v>
      </c>
      <c r="L75" s="30">
        <v>0</v>
      </c>
      <c r="M75" s="34">
        <v>0</v>
      </c>
      <c r="N75" s="30">
        <v>0</v>
      </c>
      <c r="O75" s="30">
        <v>0</v>
      </c>
      <c r="P75" s="45">
        <v>0</v>
      </c>
    </row>
    <row r="76" spans="1:16" ht="26.25" customHeight="1" thickBot="1">
      <c r="A76" s="78" t="s">
        <v>4</v>
      </c>
      <c r="B76" s="79"/>
      <c r="C76" s="25">
        <f>SUM(C66:C75)</f>
        <v>2473.25</v>
      </c>
      <c r="D76" s="25">
        <f aca="true" t="shared" si="25" ref="D76:I76">SUM(D66:D75)</f>
        <v>105498877.8</v>
      </c>
      <c r="E76" s="25">
        <f t="shared" si="25"/>
        <v>0</v>
      </c>
      <c r="F76" s="25">
        <f t="shared" si="25"/>
        <v>0</v>
      </c>
      <c r="G76" s="25">
        <f t="shared" si="25"/>
        <v>0</v>
      </c>
      <c r="H76" s="25">
        <f t="shared" si="25"/>
        <v>2473.25</v>
      </c>
      <c r="I76" s="25">
        <f t="shared" si="25"/>
        <v>105498877.8</v>
      </c>
      <c r="J76" s="25" t="s">
        <v>66</v>
      </c>
      <c r="K76" s="31">
        <f aca="true" t="shared" si="26" ref="K76:P76">SUM(K66:K75)</f>
        <v>0</v>
      </c>
      <c r="L76" s="31">
        <f t="shared" si="26"/>
        <v>0</v>
      </c>
      <c r="M76" s="31">
        <f t="shared" si="26"/>
        <v>0</v>
      </c>
      <c r="N76" s="31">
        <f t="shared" si="26"/>
        <v>0</v>
      </c>
      <c r="O76" s="31">
        <f t="shared" si="26"/>
        <v>0</v>
      </c>
      <c r="P76" s="31">
        <f t="shared" si="26"/>
        <v>0</v>
      </c>
    </row>
    <row r="77" spans="1:16" ht="26.25" customHeight="1" thickBot="1">
      <c r="A77" s="88" t="s">
        <v>2</v>
      </c>
      <c r="B77" s="89"/>
      <c r="C77" s="25">
        <f>C76+C64+C53</f>
        <v>8632.48</v>
      </c>
      <c r="D77" s="25">
        <f aca="true" t="shared" si="27" ref="D77:P77">D76+D64+D53</f>
        <v>401745111.77</v>
      </c>
      <c r="E77" s="25">
        <f t="shared" si="27"/>
        <v>0</v>
      </c>
      <c r="F77" s="25">
        <f t="shared" si="27"/>
        <v>0</v>
      </c>
      <c r="G77" s="25">
        <f t="shared" si="27"/>
        <v>0</v>
      </c>
      <c r="H77" s="25">
        <f t="shared" si="27"/>
        <v>8632.48</v>
      </c>
      <c r="I77" s="25">
        <f t="shared" si="27"/>
        <v>401745111.77</v>
      </c>
      <c r="J77" s="25" t="s">
        <v>66</v>
      </c>
      <c r="K77" s="25">
        <f t="shared" si="27"/>
        <v>0</v>
      </c>
      <c r="L77" s="25">
        <f t="shared" si="27"/>
        <v>0</v>
      </c>
      <c r="M77" s="25">
        <f t="shared" si="27"/>
        <v>0</v>
      </c>
      <c r="N77" s="25">
        <f t="shared" si="27"/>
        <v>0</v>
      </c>
      <c r="O77" s="25">
        <f t="shared" si="27"/>
        <v>0</v>
      </c>
      <c r="P77" s="25">
        <f t="shared" si="27"/>
        <v>0</v>
      </c>
    </row>
    <row r="78" ht="27.75" customHeight="1"/>
    <row r="79" spans="1:16" ht="24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2" spans="1:16" s="5" customFormat="1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0"/>
      <c r="O82" s="10"/>
      <c r="P82" s="10"/>
    </row>
    <row r="85" spans="1:16" ht="18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24"/>
      <c r="P85" s="24"/>
    </row>
    <row r="86" spans="9:16" ht="18.75">
      <c r="I86" s="12"/>
      <c r="J86" s="12"/>
      <c r="K86" s="12"/>
      <c r="L86" s="12"/>
      <c r="M86" s="12"/>
      <c r="N86" s="14"/>
      <c r="O86" s="14"/>
      <c r="P86" s="14"/>
    </row>
    <row r="87" spans="1:16" ht="18.75">
      <c r="A87" s="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4"/>
      <c r="O87" s="14"/>
      <c r="P87" s="14"/>
    </row>
    <row r="88" spans="1:16" ht="18.75">
      <c r="A88" s="1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4"/>
      <c r="O88" s="14"/>
      <c r="P88" s="14"/>
    </row>
    <row r="89" spans="1:16" ht="18.75">
      <c r="A89" s="17"/>
      <c r="B89" s="15"/>
      <c r="C89" s="16"/>
      <c r="D89" s="15"/>
      <c r="E89" s="15"/>
      <c r="F89" s="15"/>
      <c r="G89" s="15"/>
      <c r="H89" s="15"/>
      <c r="I89" s="12"/>
      <c r="J89" s="12"/>
      <c r="K89" s="12"/>
      <c r="L89" s="12"/>
      <c r="M89" s="12"/>
      <c r="N89" s="12"/>
      <c r="O89" s="12"/>
      <c r="P89" s="12"/>
    </row>
    <row r="90" spans="1:16" ht="18.75">
      <c r="A90" s="1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4"/>
      <c r="O90" s="14"/>
      <c r="P90" s="14"/>
    </row>
    <row r="91" spans="2:16" ht="18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4"/>
      <c r="O91" s="14"/>
      <c r="P91" s="14"/>
    </row>
    <row r="92" spans="2:16" ht="18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4"/>
      <c r="O92" s="14"/>
      <c r="P92" s="14"/>
    </row>
    <row r="93" spans="9:16" ht="18.75">
      <c r="I93" s="12"/>
      <c r="J93" s="12"/>
      <c r="K93" s="12"/>
      <c r="L93" s="12"/>
      <c r="M93" s="12"/>
      <c r="N93" s="14"/>
      <c r="O93" s="14"/>
      <c r="P93" s="14"/>
    </row>
    <row r="96" ht="18.75">
      <c r="Q96" s="12"/>
    </row>
    <row r="97" ht="18.75">
      <c r="Q97" s="12"/>
    </row>
    <row r="98" ht="18.75">
      <c r="Q98" s="18"/>
    </row>
    <row r="99" ht="18.75">
      <c r="Q99" s="12"/>
    </row>
  </sheetData>
  <sheetProtection/>
  <mergeCells count="122">
    <mergeCell ref="IG53:IH53"/>
    <mergeCell ref="FE53:FF53"/>
    <mergeCell ref="FU53:FV53"/>
    <mergeCell ref="GK53:GL53"/>
    <mergeCell ref="HA53:HB53"/>
    <mergeCell ref="Q53:R53"/>
    <mergeCell ref="AG53:AH53"/>
    <mergeCell ref="AW53:AX53"/>
    <mergeCell ref="HQ53:HR53"/>
    <mergeCell ref="CS53:CT53"/>
    <mergeCell ref="DI53:DJ53"/>
    <mergeCell ref="DY53:DZ53"/>
    <mergeCell ref="EO53:EP53"/>
    <mergeCell ref="BM53:BN53"/>
    <mergeCell ref="CC53:CD53"/>
    <mergeCell ref="A41:B41"/>
    <mergeCell ref="A5:P5"/>
    <mergeCell ref="A53:B53"/>
    <mergeCell ref="L1:P1"/>
    <mergeCell ref="L2:P2"/>
    <mergeCell ref="L3:P3"/>
    <mergeCell ref="L4:P4"/>
    <mergeCell ref="A11:P11"/>
    <mergeCell ref="A79:P79"/>
    <mergeCell ref="K7:M8"/>
    <mergeCell ref="N7:P8"/>
    <mergeCell ref="A27:P27"/>
    <mergeCell ref="A65:P65"/>
    <mergeCell ref="A35:B35"/>
    <mergeCell ref="A52:B52"/>
    <mergeCell ref="A64:B64"/>
    <mergeCell ref="A76:B76"/>
    <mergeCell ref="A36:P36"/>
    <mergeCell ref="A85:N85"/>
    <mergeCell ref="K6:P6"/>
    <mergeCell ref="A7:A10"/>
    <mergeCell ref="B7:B10"/>
    <mergeCell ref="C7:D8"/>
    <mergeCell ref="E7:G8"/>
    <mergeCell ref="A42:P42"/>
    <mergeCell ref="H7:J8"/>
    <mergeCell ref="A54:P54"/>
    <mergeCell ref="A77:B77"/>
    <mergeCell ref="Q11:AF11"/>
    <mergeCell ref="AG11:AV11"/>
    <mergeCell ref="AW11:BL11"/>
    <mergeCell ref="BM11:CB11"/>
    <mergeCell ref="CC11:CR11"/>
    <mergeCell ref="CS11:DH11"/>
    <mergeCell ref="DI11:DX11"/>
    <mergeCell ref="DY11:EN11"/>
    <mergeCell ref="EO11:FD11"/>
    <mergeCell ref="FE11:FT11"/>
    <mergeCell ref="FU11:GJ11"/>
    <mergeCell ref="GK11:GZ11"/>
    <mergeCell ref="HA11:HP11"/>
    <mergeCell ref="HQ11:IF11"/>
    <mergeCell ref="IG11:IV11"/>
    <mergeCell ref="A19:B19"/>
    <mergeCell ref="Q19:R19"/>
    <mergeCell ref="AG19:AH19"/>
    <mergeCell ref="AW19:AX19"/>
    <mergeCell ref="BM19:BN19"/>
    <mergeCell ref="CC19:CD19"/>
    <mergeCell ref="CS19:CT19"/>
    <mergeCell ref="DI19:DJ19"/>
    <mergeCell ref="DY19:DZ19"/>
    <mergeCell ref="EO19:EP19"/>
    <mergeCell ref="FE19:FF19"/>
    <mergeCell ref="FU19:FV19"/>
    <mergeCell ref="GK19:GL19"/>
    <mergeCell ref="HA19:HB19"/>
    <mergeCell ref="HQ19:HR19"/>
    <mergeCell ref="IG19:IH19"/>
    <mergeCell ref="A20:P20"/>
    <mergeCell ref="Q20:AF20"/>
    <mergeCell ref="AG20:AV20"/>
    <mergeCell ref="AW20:BL20"/>
    <mergeCell ref="BM20:CB20"/>
    <mergeCell ref="CC20:CR20"/>
    <mergeCell ref="CS20:DH20"/>
    <mergeCell ref="DI20:DX20"/>
    <mergeCell ref="DY20:EN20"/>
    <mergeCell ref="EO20:FD20"/>
    <mergeCell ref="FE20:FT20"/>
    <mergeCell ref="FU20:GJ20"/>
    <mergeCell ref="GK20:GZ20"/>
    <mergeCell ref="HA20:HP20"/>
    <mergeCell ref="HQ20:IF20"/>
    <mergeCell ref="IG20:IV20"/>
    <mergeCell ref="A25:B25"/>
    <mergeCell ref="Q25:R25"/>
    <mergeCell ref="AG25:AH25"/>
    <mergeCell ref="AW25:AX25"/>
    <mergeCell ref="BM25:BN25"/>
    <mergeCell ref="CC25:CD25"/>
    <mergeCell ref="CS25:CT25"/>
    <mergeCell ref="DI25:DJ25"/>
    <mergeCell ref="DY25:DZ25"/>
    <mergeCell ref="EO25:EP25"/>
    <mergeCell ref="FE25:FF25"/>
    <mergeCell ref="FU25:FV25"/>
    <mergeCell ref="GK25:GL25"/>
    <mergeCell ref="HA25:HB25"/>
    <mergeCell ref="HQ25:HR25"/>
    <mergeCell ref="IG25:IH25"/>
    <mergeCell ref="A26:B26"/>
    <mergeCell ref="Q26:R26"/>
    <mergeCell ref="AG26:AH26"/>
    <mergeCell ref="AW26:AX26"/>
    <mergeCell ref="BM26:BN26"/>
    <mergeCell ref="CC26:CD26"/>
    <mergeCell ref="CS26:CT26"/>
    <mergeCell ref="HA26:HB26"/>
    <mergeCell ref="HQ26:HR26"/>
    <mergeCell ref="IG26:IH26"/>
    <mergeCell ref="DI26:DJ26"/>
    <mergeCell ref="DY26:DZ26"/>
    <mergeCell ref="EO26:EP26"/>
    <mergeCell ref="FE26:FF26"/>
    <mergeCell ref="FU26:FV26"/>
    <mergeCell ref="GK26:GL26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filanchuk</dc:creator>
  <cp:keywords/>
  <dc:description/>
  <cp:lastModifiedBy>Виктор Петрович</cp:lastModifiedBy>
  <cp:lastPrinted>2013-11-11T08:48:13Z</cp:lastPrinted>
  <dcterms:created xsi:type="dcterms:W3CDTF">2011-02-07T02:27:22Z</dcterms:created>
  <dcterms:modified xsi:type="dcterms:W3CDTF">2015-03-19T01:58:14Z</dcterms:modified>
  <cp:category/>
  <cp:version/>
  <cp:contentType/>
  <cp:contentStatus/>
</cp:coreProperties>
</file>