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7955" windowHeight="94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64" i="1" l="1"/>
  <c r="C61" i="1" s="1"/>
  <c r="C60" i="1" s="1"/>
  <c r="C51" i="1"/>
  <c r="C48" i="1"/>
  <c r="C38" i="1"/>
  <c r="C37" i="1" s="1"/>
  <c r="C33" i="1"/>
  <c r="C30" i="1"/>
  <c r="C27" i="1" s="1"/>
  <c r="C21" i="1"/>
  <c r="C16" i="1" s="1"/>
  <c r="C15" i="1" l="1"/>
  <c r="C36" i="1"/>
</calcChain>
</file>

<file path=xl/sharedStrings.xml><?xml version="1.0" encoding="utf-8"?>
<sst xmlns="http://schemas.openxmlformats.org/spreadsheetml/2006/main" count="152" uniqueCount="150">
  <si>
    <t xml:space="preserve">                                                                                                                                                                                                          </t>
  </si>
  <si>
    <t>Код дохода</t>
  </si>
  <si>
    <t>Наименование источника доходов</t>
  </si>
  <si>
    <t>1 00 00000 00 0000 000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</si>
  <si>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</si>
  <si>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</si>
  <si>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</si>
  <si>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</si>
  <si>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</si>
  <si>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</si>
  <si>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</si>
  <si>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</si>
  <si>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</si>
  <si>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</si>
  <si>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</si>
  <si>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</si>
  <si>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</si>
  <si>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</si>
  <si>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</si>
  <si>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</si>
  <si>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</si>
  <si>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</si>
  <si>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</si>
  <si>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</si>
  <si>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</si>
  <si>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</si>
  <si>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</si>
  <si>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</si>
  <si>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</si>
  <si>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</si>
  <si>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</si>
  <si>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</si>
  <si>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</si>
  <si>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</si>
  <si>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</si>
  <si>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</si>
  <si>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</si>
  <si>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</si>
  <si>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</si>
  <si>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</si>
  <si>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</si>
  <si>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</si>
  <si>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</si>
  <si>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</si>
  <si>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</si>
  <si>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</si>
  <si>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</si>
  <si>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</si>
  <si>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</si>
  <si>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</si>
  <si>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</si>
  <si>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</si>
  <si>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</si>
  <si>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</si>
  <si>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</si>
  <si>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</si>
  <si>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</si>
  <si>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</si>
  <si>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</si>
  <si>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</si>
  <si>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</si>
  <si>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</si>
  <si>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</si>
  <si>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</si>
  <si>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</si>
  <si>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</si>
  <si>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</si>
  <si>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</si>
  <si>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</si>
  <si>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</si>
  <si>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</si>
  <si>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</si>
  <si>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</si>
  <si>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</si>
  <si>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</si>
  <si>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</si>
  <si>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</si>
  <si>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</si>
  <si>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</si>
  <si>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</si>
  <si>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</si>
  <si>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</si>
  <si>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</si>
  <si>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</si>
  <si>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</si>
  <si>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</si>
  <si>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</si>
  <si>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</si>
  <si>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</si>
  <si>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</si>
  <si>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</si>
  <si>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</si>
  <si>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</si>
  <si>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</si>
  <si>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</si>
  <si>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</si>
  <si>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</si>
  <si>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</si>
  <si>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2 02 30000 00 0000 150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</si>
  <si>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</si>
  <si>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</si>
  <si>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</si>
  <si>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</si>
  <si>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</si>
  <si>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</si>
  <si>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хозяйства.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</si>
  <si>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</si>
  <si>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</si>
  <si>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</si>
  <si>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</si>
  <si>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</si>
  <si>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</si>
  <si>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</si>
  <si>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</si>
  <si>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Субвенция на проведение Всероссийской переписи населения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</si>
  <si>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</si>
  <si>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</si>
  <si>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</si>
  <si>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2 02 20299 04 0000 150</t>
  </si>
  <si>
    <t>2 02 25555 04 0000 150</t>
  </si>
  <si>
    <t>2 02 29999 04 0000 150</t>
  </si>
  <si>
    <t xml:space="preserve">2 02 35304 04 0000 150                         </t>
  </si>
  <si>
    <t>2 02 40000 00 0000 150</t>
  </si>
  <si>
    <t>2 02 45303 04 0000 150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</si>
  <si>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тыс.человек</t>
  </si>
  <si>
    <r>
      <t xml:space="preserve">2 02 35120 04 0000 </t>
    </r>
    <r>
      <rPr>
        <sz val="12"/>
        <color theme="1"/>
        <rFont val="Times New Roman"/>
        <family val="1"/>
        <charset val="204"/>
      </rPr>
      <t>150</t>
    </r>
  </si>
  <si>
    <t>Прочие субсидии бюджетам городских округов</t>
  </si>
  <si>
    <t>2 02 25467 04 0000 150</t>
  </si>
  <si>
    <t>2 02 35469 04 0000 150</t>
  </si>
  <si>
    <t>2 02 45453 04 0000 150</t>
  </si>
  <si>
    <t>Субсидии на создание виртуальных концертных залов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</si>
  <si>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</si>
  <si>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</si>
  <si>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2 02 36900 04 0000 150</t>
  </si>
  <si>
    <t>Единая субвенция</t>
  </si>
  <si>
    <t>Приложение 8</t>
  </si>
  <si>
    <t>к бюджету Лесозаводского</t>
  </si>
  <si>
    <t>городского округа на 2021 год и</t>
  </si>
  <si>
    <t>плановый период 2022 и 2023 годов</t>
  </si>
  <si>
    <t>Объемы доходов бюджета Лесозаводского городского округа на 2021 год</t>
  </si>
  <si>
    <t>Сумма, рублей</t>
  </si>
  <si>
    <t>к решению Думы Лесозаводского</t>
  </si>
  <si>
    <t xml:space="preserve">                     городского округа</t>
  </si>
  <si>
    <t xml:space="preserve">               Приложение 3</t>
  </si>
  <si>
    <t>2 02 10000 00 0000 150</t>
  </si>
  <si>
    <t>Дотации бюджетам субъектов Российской Федерации и муниципальных образований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</si>
  <si>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</si>
  <si>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</si>
  <si>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</si>
  <si>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                                                     от 26.07.2021  № 338-НПА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</si>
</sst>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4" fillId="2" borderId="1" xfId="0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justify" vertical="top" shrinkToFit="1"/>
    </xf>
    <xf numFmtId="4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horizontal="justify" vertical="top" shrinkToFit="1"/>
    </xf>
    <xf numFmtId="4" fontId="2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justify" vertical="top" shrinkToFit="1"/>
    </xf>
    <xf numFmtId="0" fontId="5" fillId="2" borderId="1" xfId="0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justify" vertical="top" shrinkToFit="1"/>
    </xf>
    <xf numFmtId="4" fontId="5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shrinkToFit="1"/>
    </xf>
    <xf numFmtId="164" fontId="4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center" shrinkToFit="1"/>
    </xf>
    <xf numFmtId="4" fontId="2" fillId="2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4" fillId="2" borderId="3" xfId="0" applyFont="1" applyFill="1" applyBorder="1" applyAlignment="1">
      <alignment horizontal="justify" vertical="top" shrinkToFit="1"/>
    </xf>
    <xf numFmtId="4" fontId="4" fillId="2" borderId="3" xfId="0" applyNumberFormat="1" applyFont="1" applyFill="1" applyBorder="1" applyAlignment="1">
      <alignment horizontal="center" vertical="top" shrinkToFit="1"/>
    </xf>
    <xf numFmtId="0" fontId="5" fillId="2" borderId="4" xfId="0" applyFont="1" applyFill="1" applyBorder="1" applyAlignment="1">
      <alignment horizontal="justify" vertical="top" shrinkToFit="1"/>
    </xf>
    <xf numFmtId="4" fontId="5" fillId="2" borderId="4" xfId="0" applyNumberFormat="1" applyFont="1" applyFill="1" applyBorder="1" applyAlignment="1">
      <alignment horizontal="center" vertical="top" shrinkToFit="1"/>
    </xf>
    <xf numFmtId="4" fontId="2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tabSelected="1" topLeftCell="A10" workbookViewId="0">
      <selection activeCell="A9" sqref="A9:C9"/>
    </sheetView>
  </sheetViews>
  <sheetFormatPr defaultRowHeight="15" x14ac:dyDescent="0.25"/>
  <cols>
    <col min="1" max="1" width="24.28515625" customWidth="1"/>
    <col min="2" max="2" width="42.5703125" customWidth="1"/>
    <col min="3" max="3" width="17.5703125" customWidth="1"/>
  </cols>
  <sheetData>
    <row r="1" spans="1:5" ht="15" customHeight="1" x14ac:dyDescent="0.25">
      <c r="B1" s="50" t="s">
        <v>143</v>
      </c>
      <c r="C1" s="50"/>
    </row>
    <row r="2" spans="1:5" ht="15.75" x14ac:dyDescent="0.25">
      <c r="B2" s="50" t="s">
        <v>141</v>
      </c>
      <c r="C2" s="50"/>
    </row>
    <row r="3" spans="1:5" ht="15.75" x14ac:dyDescent="0.25">
      <c r="B3" s="50" t="s">
        <v>142</v>
      </c>
      <c r="C3" s="50"/>
    </row>
    <row r="4" spans="1:5" ht="15.75" x14ac:dyDescent="0.25">
      <c r="B4" s="50" t="s">
        <v>149</v>
      </c>
      <c r="C4" s="50"/>
    </row>
    <row r="5" spans="1:5" x14ac:dyDescent="0.25">
      <c r="B5" s="57"/>
      <c r="C5" s="57"/>
    </row>
    <row r="6" spans="1:5" ht="15.75" customHeight="1" x14ac:dyDescent="0.25">
      <c r="A6" s="50" t="s">
        <v>135</v>
      </c>
      <c r="B6" s="50"/>
      <c r="C6" s="50"/>
    </row>
    <row r="7" spans="1:5" ht="15.75" customHeight="1" x14ac:dyDescent="0.25">
      <c r="A7" s="50" t="s">
        <v>136</v>
      </c>
      <c r="B7" s="50"/>
      <c r="C7" s="50"/>
    </row>
    <row r="8" spans="1:5" ht="15.75" customHeight="1" x14ac:dyDescent="0.25">
      <c r="A8" s="50" t="s">
        <v>137</v>
      </c>
      <c r="B8" s="50"/>
      <c r="C8" s="50"/>
    </row>
    <row r="9" spans="1:5" ht="15.75" customHeight="1" x14ac:dyDescent="0.25">
      <c r="A9" s="50" t="s">
        <v>138</v>
      </c>
      <c r="B9" s="50"/>
      <c r="C9" s="50"/>
    </row>
    <row r="10" spans="1:5" ht="15.75" x14ac:dyDescent="0.25">
      <c r="A10" s="27"/>
      <c r="B10" s="27"/>
      <c r="C10" s="27"/>
    </row>
    <row r="11" spans="1:5" ht="34.5" customHeight="1" x14ac:dyDescent="0.25">
      <c r="A11" s="1" t="s">
        <v>0</v>
      </c>
      <c r="C11" s="27"/>
    </row>
    <row r="12" spans="1:5" ht="16.5" customHeight="1" x14ac:dyDescent="0.25">
      <c r="A12" s="56" t="s">
        <v>139</v>
      </c>
      <c r="B12" s="56"/>
      <c r="C12" s="56"/>
    </row>
    <row r="13" spans="1:5" s="2" customFormat="1" ht="16.5" x14ac:dyDescent="0.25">
      <c r="A13"/>
      <c r="B13"/>
      <c r="C13" s="26"/>
      <c r="D13"/>
      <c r="E13"/>
    </row>
    <row r="14" spans="1:5" s="2" customFormat="1" ht="15.75" x14ac:dyDescent="0.25">
      <c r="A14" s="25" t="s">
        <v>1</v>
      </c>
      <c r="B14" s="25" t="s">
        <v>2</v>
      </c>
      <c r="C14" s="28" t="s">
        <v>140</v>
      </c>
    </row>
    <row r="15" spans="1:5" s="2" customFormat="1" ht="31.5" x14ac:dyDescent="0.25">
      <c r="A15" s="3" t="s">
        <v>3</v>
      </c>
      <c r="B15" s="4" t="s">
        <v>4</v>
      </c>
      <c r="C15" s="24">
        <f>C16+C36</f>
        <v>540510660</v>
      </c>
    </row>
    <row r="16" spans="1:5" s="2" customFormat="1" ht="15.75" x14ac:dyDescent="0.25">
      <c r="A16" s="3"/>
      <c r="B16" s="4" t="s">
        <v>5</v>
      </c>
      <c r="C16" s="35">
        <f>C17+C19+C21+C27+C33</f>
        <v>503535660</v>
      </c>
    </row>
    <row r="17" spans="1:3" s="2" customFormat="1" ht="15.75" x14ac:dyDescent="0.25">
      <c r="A17" s="3" t="s">
        <v>6</v>
      </c>
      <c r="B17" s="4" t="s">
        <v>7</v>
      </c>
      <c r="C17" s="33">
        <v>425761660</v>
      </c>
    </row>
    <row r="18" spans="1:3" s="2" customFormat="1" ht="15.75" x14ac:dyDescent="0.25">
      <c r="A18" s="6" t="s">
        <v>8</v>
      </c>
      <c r="B18" s="7" t="s">
        <v>9</v>
      </c>
      <c r="C18" s="34">
        <v>425761660</v>
      </c>
    </row>
    <row r="19" spans="1:3" s="2" customFormat="1" ht="47.25" x14ac:dyDescent="0.25">
      <c r="A19" s="3" t="s">
        <v>10</v>
      </c>
      <c r="B19" s="4" t="s">
        <v>11</v>
      </c>
      <c r="C19" s="29">
        <v>25010000</v>
      </c>
    </row>
    <row r="20" spans="1:3" s="2" customFormat="1" ht="47.25" x14ac:dyDescent="0.25">
      <c r="A20" s="6" t="s">
        <v>12</v>
      </c>
      <c r="B20" s="7" t="s">
        <v>13</v>
      </c>
      <c r="C20" s="30">
        <v>25010000</v>
      </c>
    </row>
    <row r="21" spans="1:3" s="2" customFormat="1" ht="15.75" x14ac:dyDescent="0.25">
      <c r="A21" s="3" t="s">
        <v>14</v>
      </c>
      <c r="B21" s="4" t="s">
        <v>15</v>
      </c>
      <c r="C21" s="37">
        <f>C22+C23+C24+C26</f>
        <v>14910000</v>
      </c>
    </row>
    <row r="22" spans="1:3" s="2" customFormat="1" ht="31.5" x14ac:dyDescent="0.25">
      <c r="A22" s="6" t="s">
        <v>16</v>
      </c>
      <c r="B22" s="7" t="s">
        <v>17</v>
      </c>
      <c r="C22" s="8">
        <v>5892000</v>
      </c>
    </row>
    <row r="23" spans="1:3" s="2" customFormat="1" ht="15.75" x14ac:dyDescent="0.25">
      <c r="A23" s="6" t="s">
        <v>18</v>
      </c>
      <c r="B23" s="7" t="s">
        <v>19</v>
      </c>
      <c r="C23" s="34">
        <v>1918000</v>
      </c>
    </row>
    <row r="24" spans="1:3" s="2" customFormat="1" ht="47.25" x14ac:dyDescent="0.25">
      <c r="A24" s="6" t="s">
        <v>20</v>
      </c>
      <c r="B24" s="7" t="s">
        <v>21</v>
      </c>
      <c r="C24" s="30">
        <v>6000000</v>
      </c>
    </row>
    <row r="25" spans="1:3" s="2" customFormat="1" ht="63" x14ac:dyDescent="0.25">
      <c r="A25" s="6" t="s">
        <v>22</v>
      </c>
      <c r="B25" s="7" t="s">
        <v>23</v>
      </c>
      <c r="C25" s="30">
        <v>6000000</v>
      </c>
    </row>
    <row r="26" spans="1:3" s="2" customFormat="1" ht="47.25" x14ac:dyDescent="0.25">
      <c r="A26" s="6" t="s">
        <v>24</v>
      </c>
      <c r="B26" s="7" t="s">
        <v>25</v>
      </c>
      <c r="C26" s="8">
        <v>1100000</v>
      </c>
    </row>
    <row r="27" spans="1:3" s="2" customFormat="1" ht="15.75" x14ac:dyDescent="0.25">
      <c r="A27" s="3" t="s">
        <v>26</v>
      </c>
      <c r="B27" s="4" t="s">
        <v>27</v>
      </c>
      <c r="C27" s="33">
        <f>C28+C30</f>
        <v>32857000</v>
      </c>
    </row>
    <row r="28" spans="1:3" s="2" customFormat="1" ht="15.75" x14ac:dyDescent="0.25">
      <c r="A28" s="6" t="s">
        <v>28</v>
      </c>
      <c r="B28" s="7" t="s">
        <v>29</v>
      </c>
      <c r="C28" s="8">
        <v>7888000</v>
      </c>
    </row>
    <row r="29" spans="1:3" s="2" customFormat="1" ht="78.75" x14ac:dyDescent="0.25">
      <c r="A29" s="6" t="s">
        <v>30</v>
      </c>
      <c r="B29" s="7" t="s">
        <v>31</v>
      </c>
      <c r="C29" s="8">
        <v>7888000</v>
      </c>
    </row>
    <row r="30" spans="1:3" s="2" customFormat="1" ht="15.75" x14ac:dyDescent="0.25">
      <c r="A30" s="6" t="s">
        <v>32</v>
      </c>
      <c r="B30" s="7" t="s">
        <v>33</v>
      </c>
      <c r="C30" s="34">
        <f>C31+C32</f>
        <v>24969000</v>
      </c>
    </row>
    <row r="31" spans="1:3" s="2" customFormat="1" ht="60" x14ac:dyDescent="0.25">
      <c r="A31" s="6" t="s">
        <v>34</v>
      </c>
      <c r="B31" s="9" t="s">
        <v>35</v>
      </c>
      <c r="C31" s="8">
        <v>13249000</v>
      </c>
    </row>
    <row r="32" spans="1:3" s="2" customFormat="1" ht="60" x14ac:dyDescent="0.25">
      <c r="A32" s="6" t="s">
        <v>36</v>
      </c>
      <c r="B32" s="9" t="s">
        <v>37</v>
      </c>
      <c r="C32" s="8">
        <v>11720000</v>
      </c>
    </row>
    <row r="33" spans="1:3" s="2" customFormat="1" ht="15.75" x14ac:dyDescent="0.25">
      <c r="A33" s="3" t="s">
        <v>38</v>
      </c>
      <c r="B33" s="4" t="s">
        <v>39</v>
      </c>
      <c r="C33" s="33">
        <f>C34+C35</f>
        <v>4997000</v>
      </c>
    </row>
    <row r="34" spans="1:3" s="2" customFormat="1" ht="78.75" x14ac:dyDescent="0.25">
      <c r="A34" s="6" t="s">
        <v>40</v>
      </c>
      <c r="B34" s="7" t="s">
        <v>41</v>
      </c>
      <c r="C34" s="8">
        <v>4967000</v>
      </c>
    </row>
    <row r="35" spans="1:3" s="2" customFormat="1" ht="47.25" x14ac:dyDescent="0.25">
      <c r="A35" s="6" t="s">
        <v>42</v>
      </c>
      <c r="B35" s="7" t="s">
        <v>43</v>
      </c>
      <c r="C35" s="8">
        <v>30000</v>
      </c>
    </row>
    <row r="36" spans="1:3" s="2" customFormat="1" ht="15.75" x14ac:dyDescent="0.25">
      <c r="A36" s="3"/>
      <c r="B36" s="4" t="s">
        <v>44</v>
      </c>
      <c r="C36" s="29">
        <f>C37+C45+C47+C51+C56+C57</f>
        <v>36975000</v>
      </c>
    </row>
    <row r="37" spans="1:3" s="2" customFormat="1" ht="47.25" x14ac:dyDescent="0.25">
      <c r="A37" s="3" t="s">
        <v>45</v>
      </c>
      <c r="B37" s="4" t="s">
        <v>46</v>
      </c>
      <c r="C37" s="5">
        <f>C38+C41+C43</f>
        <v>24594000</v>
      </c>
    </row>
    <row r="38" spans="1:3" s="2" customFormat="1" ht="157.5" x14ac:dyDescent="0.25">
      <c r="A38" s="10" t="s">
        <v>47</v>
      </c>
      <c r="B38" s="11" t="s">
        <v>48</v>
      </c>
      <c r="C38" s="12">
        <f>C39+C40</f>
        <v>22741000</v>
      </c>
    </row>
    <row r="39" spans="1:3" s="2" customFormat="1" ht="126" x14ac:dyDescent="0.25">
      <c r="A39" s="6" t="s">
        <v>49</v>
      </c>
      <c r="B39" s="7" t="s">
        <v>50</v>
      </c>
      <c r="C39" s="8">
        <v>17863000</v>
      </c>
    </row>
    <row r="40" spans="1:3" s="2" customFormat="1" ht="47.25" x14ac:dyDescent="0.25">
      <c r="A40" s="6" t="s">
        <v>51</v>
      </c>
      <c r="B40" s="7" t="s">
        <v>52</v>
      </c>
      <c r="C40" s="8">
        <v>4878000</v>
      </c>
    </row>
    <row r="41" spans="1:3" s="2" customFormat="1" ht="47.25" x14ac:dyDescent="0.25">
      <c r="A41" s="10" t="s">
        <v>53</v>
      </c>
      <c r="B41" s="11" t="s">
        <v>54</v>
      </c>
      <c r="C41" s="12">
        <v>25000</v>
      </c>
    </row>
    <row r="42" spans="1:3" s="2" customFormat="1" ht="94.5" x14ac:dyDescent="0.25">
      <c r="A42" s="6" t="s">
        <v>55</v>
      </c>
      <c r="B42" s="7" t="s">
        <v>56</v>
      </c>
      <c r="C42" s="8">
        <v>25000</v>
      </c>
    </row>
    <row r="43" spans="1:3" s="2" customFormat="1" ht="141.75" x14ac:dyDescent="0.25">
      <c r="A43" s="10" t="s">
        <v>57</v>
      </c>
      <c r="B43" s="11" t="s">
        <v>58</v>
      </c>
      <c r="C43" s="12">
        <v>1828000</v>
      </c>
    </row>
    <row r="44" spans="1:3" s="2" customFormat="1" ht="126" x14ac:dyDescent="0.25">
      <c r="A44" s="6" t="s">
        <v>59</v>
      </c>
      <c r="B44" s="7" t="s">
        <v>60</v>
      </c>
      <c r="C44" s="8">
        <v>1828000</v>
      </c>
    </row>
    <row r="45" spans="1:3" s="2" customFormat="1" ht="31.5" x14ac:dyDescent="0.25">
      <c r="A45" s="3" t="s">
        <v>61</v>
      </c>
      <c r="B45" s="4" t="s">
        <v>62</v>
      </c>
      <c r="C45" s="5">
        <v>410000</v>
      </c>
    </row>
    <row r="46" spans="1:3" s="2" customFormat="1" ht="31.5" x14ac:dyDescent="0.25">
      <c r="A46" s="6" t="s">
        <v>63</v>
      </c>
      <c r="B46" s="7" t="s">
        <v>64</v>
      </c>
      <c r="C46" s="8">
        <v>410000</v>
      </c>
    </row>
    <row r="47" spans="1:3" s="2" customFormat="1" ht="47.25" x14ac:dyDescent="0.25">
      <c r="A47" s="3" t="s">
        <v>65</v>
      </c>
      <c r="B47" s="4" t="s">
        <v>66</v>
      </c>
      <c r="C47" s="5">
        <v>710000</v>
      </c>
    </row>
    <row r="48" spans="1:3" s="2" customFormat="1" ht="31.5" x14ac:dyDescent="0.25">
      <c r="A48" s="6" t="s">
        <v>67</v>
      </c>
      <c r="B48" s="7" t="s">
        <v>68</v>
      </c>
      <c r="C48" s="8">
        <f>C49+C50</f>
        <v>710000</v>
      </c>
    </row>
    <row r="49" spans="1:5" s="2" customFormat="1" ht="63" x14ac:dyDescent="0.25">
      <c r="A49" s="6" t="s">
        <v>69</v>
      </c>
      <c r="B49" s="7" t="s">
        <v>70</v>
      </c>
      <c r="C49" s="8">
        <v>548000</v>
      </c>
    </row>
    <row r="50" spans="1:5" s="2" customFormat="1" ht="31.5" x14ac:dyDescent="0.25">
      <c r="A50" s="6" t="s">
        <v>71</v>
      </c>
      <c r="B50" s="7" t="s">
        <v>72</v>
      </c>
      <c r="C50" s="34">
        <v>162000</v>
      </c>
    </row>
    <row r="51" spans="1:5" s="2" customFormat="1" ht="31.5" x14ac:dyDescent="0.25">
      <c r="A51" s="3" t="s">
        <v>73</v>
      </c>
      <c r="B51" s="4" t="s">
        <v>74</v>
      </c>
      <c r="C51" s="29">
        <f>C52+C54</f>
        <v>7636000</v>
      </c>
    </row>
    <row r="52" spans="1:5" s="2" customFormat="1" ht="141.75" x14ac:dyDescent="0.25">
      <c r="A52" s="10" t="s">
        <v>75</v>
      </c>
      <c r="B52" s="11" t="s">
        <v>76</v>
      </c>
      <c r="C52" s="31">
        <v>6936000</v>
      </c>
    </row>
    <row r="53" spans="1:5" s="2" customFormat="1" ht="141.75" x14ac:dyDescent="0.25">
      <c r="A53" s="6" t="s">
        <v>77</v>
      </c>
      <c r="B53" s="7" t="s">
        <v>78</v>
      </c>
      <c r="C53" s="30">
        <v>6936000</v>
      </c>
    </row>
    <row r="54" spans="1:5" s="2" customFormat="1" ht="63" x14ac:dyDescent="0.25">
      <c r="A54" s="10" t="s">
        <v>79</v>
      </c>
      <c r="B54" s="11" t="s">
        <v>80</v>
      </c>
      <c r="C54" s="12">
        <v>700000</v>
      </c>
    </row>
    <row r="55" spans="1:5" s="2" customFormat="1" ht="78.75" x14ac:dyDescent="0.25">
      <c r="A55" s="6" t="s">
        <v>81</v>
      </c>
      <c r="B55" s="7" t="s">
        <v>82</v>
      </c>
      <c r="C55" s="8">
        <v>700000</v>
      </c>
    </row>
    <row r="56" spans="1:5" s="2" customFormat="1" ht="31.5" x14ac:dyDescent="0.25">
      <c r="A56" s="3" t="s">
        <v>83</v>
      </c>
      <c r="B56" s="4" t="s">
        <v>84</v>
      </c>
      <c r="C56" s="29">
        <v>2060000</v>
      </c>
    </row>
    <row r="57" spans="1:5" s="2" customFormat="1" ht="15.75" x14ac:dyDescent="0.25">
      <c r="A57" s="3" t="s">
        <v>85</v>
      </c>
      <c r="B57" s="4" t="s">
        <v>86</v>
      </c>
      <c r="C57" s="33">
        <v>1565000</v>
      </c>
    </row>
    <row r="58" spans="1:5" s="2" customFormat="1" ht="15.75" x14ac:dyDescent="0.25">
      <c r="A58" s="10" t="s">
        <v>87</v>
      </c>
      <c r="B58" s="7" t="s">
        <v>86</v>
      </c>
      <c r="C58" s="34">
        <v>1565000</v>
      </c>
    </row>
    <row r="59" spans="1:5" s="2" customFormat="1" ht="31.5" x14ac:dyDescent="0.25">
      <c r="A59" s="6" t="s">
        <v>88</v>
      </c>
      <c r="B59" s="7" t="s">
        <v>89</v>
      </c>
      <c r="C59" s="34">
        <v>1565000</v>
      </c>
    </row>
    <row r="60" spans="1:5" s="2" customFormat="1" ht="15.75" x14ac:dyDescent="0.25">
      <c r="A60" s="3" t="s">
        <v>90</v>
      </c>
      <c r="B60" s="4" t="s">
        <v>91</v>
      </c>
      <c r="C60" s="33">
        <f>C61</f>
        <v>846973294.96000004</v>
      </c>
    </row>
    <row r="61" spans="1:5" s="2" customFormat="1" ht="47.25" x14ac:dyDescent="0.25">
      <c r="A61" s="3" t="s">
        <v>92</v>
      </c>
      <c r="B61" s="42" t="s">
        <v>93</v>
      </c>
      <c r="C61" s="43">
        <f>C62+C64+C72+C84</f>
        <v>846973294.96000004</v>
      </c>
    </row>
    <row r="62" spans="1:5" s="2" customFormat="1" ht="47.25" x14ac:dyDescent="0.25">
      <c r="A62" s="38" t="s">
        <v>144</v>
      </c>
      <c r="B62" s="39" t="s">
        <v>145</v>
      </c>
      <c r="C62" s="5">
        <v>19560280</v>
      </c>
    </row>
    <row r="63" spans="1:5" s="2" customFormat="1" ht="47.25" x14ac:dyDescent="0.25">
      <c r="A63" s="40" t="s">
        <v>146</v>
      </c>
      <c r="B63" s="41" t="s">
        <v>147</v>
      </c>
      <c r="C63" s="8">
        <v>19560280</v>
      </c>
    </row>
    <row r="64" spans="1:5" ht="47.25" x14ac:dyDescent="0.25">
      <c r="A64" s="10" t="s">
        <v>94</v>
      </c>
      <c r="B64" s="44" t="s">
        <v>95</v>
      </c>
      <c r="C64" s="45">
        <f>C65+C66+C67+C68+C69+C70+C71</f>
        <v>266797326.97</v>
      </c>
      <c r="D64" s="2"/>
      <c r="E64" s="2"/>
    </row>
    <row r="65" spans="1:3" ht="141.75" x14ac:dyDescent="0.25">
      <c r="A65" s="13" t="s">
        <v>118</v>
      </c>
      <c r="B65" s="36" t="s">
        <v>105</v>
      </c>
      <c r="C65" s="46">
        <v>157376824.06</v>
      </c>
    </row>
    <row r="66" spans="1:3" ht="94.5" x14ac:dyDescent="0.25">
      <c r="A66" s="13" t="s">
        <v>96</v>
      </c>
      <c r="B66" s="36" t="s">
        <v>106</v>
      </c>
      <c r="C66" s="46">
        <v>27509652.530000001</v>
      </c>
    </row>
    <row r="67" spans="1:3" ht="78.75" x14ac:dyDescent="0.25">
      <c r="A67" s="20" t="s">
        <v>97</v>
      </c>
      <c r="B67" s="36" t="s">
        <v>107</v>
      </c>
      <c r="C67" s="46">
        <v>5586100</v>
      </c>
    </row>
    <row r="68" spans="1:3" ht="78.75" x14ac:dyDescent="0.25">
      <c r="A68" s="21" t="s">
        <v>119</v>
      </c>
      <c r="B68" s="19" t="s">
        <v>108</v>
      </c>
      <c r="C68" s="46">
        <v>13491279.42</v>
      </c>
    </row>
    <row r="69" spans="1:3" ht="33" customHeight="1" x14ac:dyDescent="0.25">
      <c r="A69" s="13" t="s">
        <v>127</v>
      </c>
      <c r="B69" s="36" t="s">
        <v>124</v>
      </c>
      <c r="C69" s="46">
        <v>792784.08</v>
      </c>
    </row>
    <row r="70" spans="1:3" ht="31.5" x14ac:dyDescent="0.25">
      <c r="A70" s="13" t="s">
        <v>129</v>
      </c>
      <c r="B70" s="36" t="s">
        <v>130</v>
      </c>
      <c r="C70" s="46">
        <v>1020408.16</v>
      </c>
    </row>
    <row r="71" spans="1:3" ht="31.5" x14ac:dyDescent="0.25">
      <c r="A71" s="13" t="s">
        <v>120</v>
      </c>
      <c r="B71" s="36" t="s">
        <v>126</v>
      </c>
      <c r="C71" s="46">
        <v>61020278.719999999</v>
      </c>
    </row>
    <row r="72" spans="1:3" ht="47.25" x14ac:dyDescent="0.25">
      <c r="A72" s="14" t="s">
        <v>98</v>
      </c>
      <c r="B72" s="15" t="s">
        <v>109</v>
      </c>
      <c r="C72" s="47">
        <v>531365687.99000001</v>
      </c>
    </row>
    <row r="73" spans="1:3" ht="63" x14ac:dyDescent="0.25">
      <c r="A73" s="16" t="s">
        <v>101</v>
      </c>
      <c r="B73" s="17" t="s">
        <v>102</v>
      </c>
      <c r="C73" s="47">
        <v>450518956.01999998</v>
      </c>
    </row>
    <row r="74" spans="1:3" ht="127.5" customHeight="1" x14ac:dyDescent="0.25">
      <c r="A74" s="13" t="s">
        <v>104</v>
      </c>
      <c r="B74" s="36" t="s">
        <v>110</v>
      </c>
      <c r="C74" s="46">
        <v>10889597</v>
      </c>
    </row>
    <row r="75" spans="1:3" ht="126" customHeight="1" x14ac:dyDescent="0.25">
      <c r="A75" s="52" t="s">
        <v>125</v>
      </c>
      <c r="B75" s="51" t="s">
        <v>111</v>
      </c>
      <c r="C75" s="54">
        <v>63849.599999999999</v>
      </c>
    </row>
    <row r="76" spans="1:3" ht="15" customHeight="1" x14ac:dyDescent="0.25">
      <c r="A76" s="53"/>
      <c r="B76" s="51"/>
      <c r="C76" s="55"/>
    </row>
    <row r="77" spans="1:3" ht="110.25" x14ac:dyDescent="0.25">
      <c r="A77" s="13" t="s">
        <v>103</v>
      </c>
      <c r="B77" s="22" t="s">
        <v>112</v>
      </c>
      <c r="C77" s="46">
        <v>777939.37</v>
      </c>
    </row>
    <row r="78" spans="1:3" ht="94.5" x14ac:dyDescent="0.25">
      <c r="A78" s="23" t="s">
        <v>121</v>
      </c>
      <c r="B78" s="36" t="s">
        <v>113</v>
      </c>
      <c r="C78" s="46">
        <v>25680200</v>
      </c>
    </row>
    <row r="79" spans="1:3" ht="47.25" x14ac:dyDescent="0.25">
      <c r="A79" s="20" t="s">
        <v>99</v>
      </c>
      <c r="B79" s="36" t="s">
        <v>100</v>
      </c>
      <c r="C79" s="46">
        <v>2838024</v>
      </c>
    </row>
    <row r="80" spans="1:3" ht="78.75" x14ac:dyDescent="0.25">
      <c r="A80" s="20" t="s">
        <v>99</v>
      </c>
      <c r="B80" s="19" t="s">
        <v>148</v>
      </c>
      <c r="C80" s="46">
        <v>837115</v>
      </c>
    </row>
    <row r="81" spans="1:3" ht="31.5" x14ac:dyDescent="0.25">
      <c r="A81" s="21" t="s">
        <v>128</v>
      </c>
      <c r="B81" s="19" t="s">
        <v>114</v>
      </c>
      <c r="C81" s="46">
        <v>614304</v>
      </c>
    </row>
    <row r="82" spans="1:3" ht="78.75" x14ac:dyDescent="0.25">
      <c r="A82" s="21" t="s">
        <v>131</v>
      </c>
      <c r="B82" s="36" t="s">
        <v>132</v>
      </c>
      <c r="C82" s="46">
        <v>37015860</v>
      </c>
    </row>
    <row r="83" spans="1:3" ht="15.75" x14ac:dyDescent="0.25">
      <c r="A83" s="21" t="s">
        <v>133</v>
      </c>
      <c r="B83" s="36" t="s">
        <v>134</v>
      </c>
      <c r="C83" s="48">
        <v>2129843</v>
      </c>
    </row>
    <row r="84" spans="1:3" ht="15.75" x14ac:dyDescent="0.25">
      <c r="A84" s="14" t="s">
        <v>122</v>
      </c>
      <c r="B84" s="15" t="s">
        <v>115</v>
      </c>
      <c r="C84" s="49">
        <v>29250000</v>
      </c>
    </row>
    <row r="85" spans="1:3" ht="94.5" x14ac:dyDescent="0.25">
      <c r="A85" s="13" t="s">
        <v>123</v>
      </c>
      <c r="B85" s="36" t="s">
        <v>116</v>
      </c>
      <c r="C85" s="46">
        <v>29250000</v>
      </c>
    </row>
    <row r="86" spans="1:3" ht="15.75" x14ac:dyDescent="0.25">
      <c r="A86" s="14"/>
      <c r="B86" s="18" t="s">
        <v>117</v>
      </c>
      <c r="C86" s="35">
        <v>1387483954.96</v>
      </c>
    </row>
    <row r="87" spans="1:3" ht="15.75" x14ac:dyDescent="0.25">
      <c r="C87" s="32"/>
    </row>
  </sheetData>
  <mergeCells count="13">
    <mergeCell ref="B2:C2"/>
    <mergeCell ref="B3:C3"/>
    <mergeCell ref="B4:C4"/>
    <mergeCell ref="B5:C5"/>
    <mergeCell ref="B1:C1"/>
    <mergeCell ref="A6:C6"/>
    <mergeCell ref="A7:C7"/>
    <mergeCell ref="A8:C8"/>
    <mergeCell ref="B75:B76"/>
    <mergeCell ref="A75:A76"/>
    <mergeCell ref="A9:C9"/>
    <mergeCell ref="C75:C76"/>
    <mergeCell ref="A12:C12"/>
  </mergeCells>
  <pageMargins left="0.98425196850393704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DUMA</cp:lastModifiedBy>
  <cp:lastPrinted>2021-08-02T03:55:18Z</cp:lastPrinted>
  <dcterms:created xsi:type="dcterms:W3CDTF">2020-12-03T07:12:59Z</dcterms:created>
  <dcterms:modified xsi:type="dcterms:W3CDTF">2021-08-02T03:56:31Z</dcterms:modified>
</cp:coreProperties>
</file>