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Юго-зап. 14" sheetId="1" r:id="rId1"/>
    <sheet name="Лист2" sheetId="2" r:id="rId2"/>
    <sheet name="Лист3" sheetId="3" r:id="rId3"/>
  </sheets>
  <definedNames>
    <definedName name="_xlnm.Print_Area" localSheetId="0">'Юго-зап. 14'!$A$1:$C$190</definedName>
  </definedNames>
  <calcPr calcId="152511"/>
</workbook>
</file>

<file path=xl/calcChain.xml><?xml version="1.0" encoding="utf-8"?>
<calcChain xmlns="http://schemas.openxmlformats.org/spreadsheetml/2006/main">
  <c r="B179" i="1" l="1"/>
  <c r="C185" i="2" l="1"/>
  <c r="C183" i="2"/>
  <c r="C182" i="2"/>
  <c r="B180" i="2"/>
  <c r="B184" i="2" s="1"/>
  <c r="B186" i="2" s="1"/>
  <c r="C178" i="2"/>
  <c r="C180" i="2" s="1"/>
  <c r="C177" i="2"/>
  <c r="C176" i="2"/>
  <c r="C175" i="2"/>
  <c r="C174" i="2"/>
  <c r="C173" i="2"/>
  <c r="C172" i="2"/>
  <c r="C171" i="2"/>
  <c r="C170" i="2"/>
  <c r="C169" i="2"/>
  <c r="C168" i="2"/>
  <c r="C166" i="2"/>
  <c r="C165" i="2"/>
  <c r="C164" i="2"/>
  <c r="C163" i="2"/>
  <c r="C162" i="2"/>
  <c r="C160" i="2"/>
  <c r="C159" i="2"/>
  <c r="C158" i="2"/>
  <c r="C157" i="2"/>
  <c r="C156" i="2"/>
  <c r="C154" i="2"/>
  <c r="C153" i="2"/>
  <c r="C152" i="2"/>
  <c r="C151" i="2"/>
  <c r="C150" i="2"/>
  <c r="C149" i="2"/>
  <c r="B146" i="2"/>
  <c r="C145" i="2"/>
  <c r="C144" i="2"/>
  <c r="C146" i="2" s="1"/>
  <c r="C143" i="2"/>
  <c r="C142" i="2"/>
  <c r="C140" i="2"/>
  <c r="C139" i="2"/>
  <c r="C138" i="2"/>
  <c r="C136" i="2"/>
  <c r="C135" i="2"/>
  <c r="C134" i="2"/>
  <c r="C133" i="2"/>
  <c r="C131" i="2"/>
  <c r="C130" i="2"/>
  <c r="C129" i="2"/>
  <c r="C128" i="2"/>
  <c r="C126" i="2"/>
  <c r="C125" i="2"/>
  <c r="C124" i="2"/>
  <c r="C123" i="2"/>
  <c r="C122" i="2"/>
  <c r="C121" i="2"/>
  <c r="C120" i="2"/>
  <c r="C119" i="2"/>
  <c r="C118" i="2"/>
  <c r="C117" i="2"/>
  <c r="C116" i="2"/>
  <c r="C114" i="2"/>
  <c r="C113" i="2"/>
  <c r="C112" i="2"/>
  <c r="C111" i="2"/>
  <c r="C110" i="2"/>
  <c r="C108" i="2"/>
  <c r="C107" i="2"/>
  <c r="C106" i="2"/>
  <c r="C105" i="2"/>
  <c r="C103" i="2"/>
  <c r="C102" i="2"/>
  <c r="C101" i="2"/>
  <c r="C100" i="2"/>
  <c r="C99" i="2"/>
  <c r="C98" i="2"/>
  <c r="C97" i="2"/>
  <c r="C96" i="2"/>
  <c r="C95" i="2"/>
  <c r="C93" i="2"/>
  <c r="C92" i="2"/>
  <c r="C91" i="2"/>
  <c r="C90" i="2"/>
  <c r="B87" i="2"/>
  <c r="C86" i="2"/>
  <c r="C87" i="2" s="1"/>
  <c r="C85" i="2"/>
  <c r="C83" i="2"/>
  <c r="C82" i="2"/>
  <c r="C80" i="2"/>
  <c r="C79" i="2"/>
  <c r="C78" i="2"/>
  <c r="C77" i="2"/>
  <c r="C75" i="2"/>
  <c r="C74" i="2"/>
  <c r="C73" i="2"/>
  <c r="C72" i="2"/>
  <c r="C71" i="2"/>
  <c r="C70" i="2"/>
  <c r="C68" i="2"/>
  <c r="C67" i="2"/>
  <c r="C66" i="2"/>
  <c r="C65" i="2"/>
  <c r="C64" i="2"/>
  <c r="C63" i="2"/>
  <c r="C62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4" i="2"/>
  <c r="C43" i="2"/>
  <c r="C42" i="2"/>
  <c r="C41" i="2"/>
  <c r="C40" i="2"/>
  <c r="C38" i="2"/>
  <c r="C37" i="2"/>
  <c r="C36" i="2"/>
  <c r="C35" i="2"/>
  <c r="C34" i="2"/>
  <c r="C33" i="2"/>
  <c r="C31" i="2"/>
  <c r="C30" i="2"/>
  <c r="C29" i="2"/>
  <c r="C28" i="2"/>
  <c r="C27" i="2"/>
  <c r="C26" i="2"/>
  <c r="C25" i="2"/>
  <c r="C23" i="2"/>
  <c r="C22" i="2"/>
  <c r="C21" i="2"/>
  <c r="C20" i="2"/>
  <c r="C19" i="2"/>
  <c r="C17" i="2"/>
  <c r="C16" i="2"/>
  <c r="C15" i="2"/>
  <c r="C13" i="2"/>
  <c r="C12" i="2"/>
  <c r="C11" i="2"/>
  <c r="C10" i="2"/>
  <c r="C9" i="2"/>
  <c r="C8" i="2"/>
  <c r="C6" i="2"/>
  <c r="C184" i="2" l="1"/>
  <c r="C186" i="2" s="1"/>
  <c r="C166" i="1" l="1"/>
  <c r="C184" i="1"/>
  <c r="C182" i="1"/>
  <c r="C181" i="1"/>
  <c r="C169" i="1"/>
  <c r="C170" i="1"/>
  <c r="C171" i="1"/>
  <c r="C179" i="1" s="1"/>
  <c r="C172" i="1"/>
  <c r="C173" i="1"/>
  <c r="C174" i="1"/>
  <c r="C175" i="1"/>
  <c r="C176" i="1"/>
  <c r="C177" i="1"/>
  <c r="C168" i="1"/>
  <c r="C163" i="1"/>
  <c r="C164" i="1"/>
  <c r="C165" i="1"/>
  <c r="C162" i="1"/>
  <c r="C157" i="1"/>
  <c r="C158" i="1"/>
  <c r="C159" i="1"/>
  <c r="C160" i="1"/>
  <c r="C156" i="1"/>
  <c r="C150" i="1"/>
  <c r="C151" i="1"/>
  <c r="C152" i="1"/>
  <c r="C153" i="1"/>
  <c r="C154" i="1"/>
  <c r="C149" i="1"/>
  <c r="C143" i="1"/>
  <c r="C144" i="1"/>
  <c r="C145" i="1"/>
  <c r="C142" i="1"/>
  <c r="C139" i="1"/>
  <c r="C140" i="1"/>
  <c r="C138" i="1"/>
  <c r="C134" i="1"/>
  <c r="C135" i="1"/>
  <c r="C136" i="1"/>
  <c r="C133" i="1"/>
  <c r="C129" i="1"/>
  <c r="C130" i="1"/>
  <c r="C131" i="1"/>
  <c r="C128" i="1"/>
  <c r="C117" i="1"/>
  <c r="C118" i="1"/>
  <c r="C119" i="1"/>
  <c r="C120" i="1"/>
  <c r="C121" i="1"/>
  <c r="C122" i="1"/>
  <c r="C123" i="1"/>
  <c r="C124" i="1"/>
  <c r="C125" i="1"/>
  <c r="C126" i="1"/>
  <c r="C116" i="1"/>
  <c r="C111" i="1"/>
  <c r="C112" i="1"/>
  <c r="C113" i="1"/>
  <c r="C114" i="1"/>
  <c r="C110" i="1"/>
  <c r="C106" i="1"/>
  <c r="C107" i="1"/>
  <c r="C108" i="1"/>
  <c r="C105" i="1"/>
  <c r="C96" i="1"/>
  <c r="C97" i="1"/>
  <c r="C98" i="1"/>
  <c r="C99" i="1"/>
  <c r="C100" i="1"/>
  <c r="C101" i="1"/>
  <c r="C102" i="1"/>
  <c r="C103" i="1"/>
  <c r="C95" i="1"/>
  <c r="C91" i="1"/>
  <c r="C92" i="1"/>
  <c r="C93" i="1"/>
  <c r="C90" i="1"/>
  <c r="C86" i="1"/>
  <c r="C85" i="1"/>
  <c r="C83" i="1"/>
  <c r="C82" i="1"/>
  <c r="C78" i="1"/>
  <c r="C79" i="1"/>
  <c r="C80" i="1"/>
  <c r="C77" i="1"/>
  <c r="C71" i="1"/>
  <c r="C72" i="1"/>
  <c r="C73" i="1"/>
  <c r="C74" i="1"/>
  <c r="C75" i="1"/>
  <c r="C70" i="1"/>
  <c r="C63" i="1"/>
  <c r="C64" i="1"/>
  <c r="C65" i="1"/>
  <c r="C66" i="1"/>
  <c r="C67" i="1"/>
  <c r="C68" i="1"/>
  <c r="C62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46" i="1"/>
  <c r="C41" i="1"/>
  <c r="C42" i="1"/>
  <c r="C43" i="1"/>
  <c r="C44" i="1"/>
  <c r="C40" i="1"/>
  <c r="C34" i="1"/>
  <c r="C35" i="1"/>
  <c r="C36" i="1"/>
  <c r="C37" i="1"/>
  <c r="C38" i="1"/>
  <c r="C33" i="1"/>
  <c r="C26" i="1"/>
  <c r="C27" i="1"/>
  <c r="C28" i="1"/>
  <c r="C29" i="1"/>
  <c r="C30" i="1"/>
  <c r="C31" i="1"/>
  <c r="C25" i="1"/>
  <c r="C20" i="1"/>
  <c r="C21" i="1"/>
  <c r="C22" i="1"/>
  <c r="C23" i="1"/>
  <c r="C19" i="1"/>
  <c r="C16" i="1"/>
  <c r="C17" i="1"/>
  <c r="C15" i="1"/>
  <c r="C8" i="1"/>
  <c r="C9" i="1"/>
  <c r="C10" i="1"/>
  <c r="C11" i="1"/>
  <c r="C12" i="1"/>
  <c r="C13" i="1"/>
  <c r="C6" i="1"/>
  <c r="B146" i="1"/>
  <c r="B87" i="1"/>
  <c r="C146" i="1" l="1"/>
  <c r="C87" i="1"/>
  <c r="B183" i="1"/>
  <c r="B185" i="1" s="1"/>
  <c r="C183" i="1" l="1"/>
  <c r="C185" i="1" s="1"/>
</calcChain>
</file>

<file path=xl/sharedStrings.xml><?xml version="1.0" encoding="utf-8"?>
<sst xmlns="http://schemas.openxmlformats.org/spreadsheetml/2006/main" count="375" uniqueCount="185">
  <si>
    <t>Наименование работ и услуг</t>
  </si>
  <si>
    <t>Раздел I. Работы, необходимые для надлежащего содержания несущих конструкци  (фундаментов, стен, колонн и столбов, перекрытий и покрытий, балок, ригелей, лестниц, несущих элементов крыш) и ненесущих конструкций   (перегородок, внутренней отделки, полов) многоквартирных домов</t>
  </si>
  <si>
    <t>1. Работы, выполняемые в отношении всех видов фундаментов:</t>
  </si>
  <si>
    <t>проверка технического состояния видимых частей конструкций с выявлением:</t>
  </si>
  <si>
    <t>признаков неравномерных осадок фундаментов всех типов;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</si>
  <si>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фундаментами;</t>
  </si>
  <si>
    <t>поражения гнилью и частичного разрушения деревянного основания в домах со столбчатыми или свайными деревянными фундаментами;</t>
  </si>
  <si>
    <t>при выявлении нарушений - разработка контрольных шурфов в местах обнаружения дефектов, детальное обследование и составление плана мероприятий по устранению причин нарушения и восстановлению эксплуатационных свойств конструкций;</t>
  </si>
  <si>
    <t>определение и документальное фиксирование температуры вечномерзлых грунтов для фундаментов в условиях вечномерзлых грунтов.</t>
  </si>
  <si>
    <t>2. Работы, выполняемые в зданиях с подвалами:</t>
  </si>
  <si>
    <t>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требованиями;</t>
  </si>
  <si>
    <t>3. Работы, выполняемые для надлежащего содержания стен многоквартирных домов:</t>
  </si>
  <si>
    <t>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устройств;</t>
  </si>
  <si>
    <t>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блоков;</t>
  </si>
  <si>
    <t>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камней;</t>
  </si>
  <si>
    <t>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стен;</t>
  </si>
  <si>
    <t>в случае выявления повреждений и нарушений - составление плана мероприятий по инструментальному обследованию стен, восстановлению проектных условий их эксплуатации и его выполнение.</t>
  </si>
  <si>
    <t>4. Работы, выполняемые в целях надлежащего содержания перекрытий и покрытий многоквартирных домов:</t>
  </si>
  <si>
    <t>выявление нарушений условий эксплуатации, несанкционированных изменений конструктивного решения, выявления прогибов, трещин и колебаний;</t>
  </si>
  <si>
    <t>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плит;</t>
  </si>
  <si>
    <t>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настила;</t>
  </si>
  <si>
    <t>выявление наличия, характера и величины трещин в сводах, изменений состояния кладки, коррозии балок в домах с перекрытиями из кирпичных сводов;</t>
  </si>
  <si>
    <t>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покрытиями;</t>
  </si>
  <si>
    <t>проверка состояния утеплителя, гидроизоляции и звукоизоляции, адгезии отделочных слоев к конструкциям перекрытия (покрытия);</t>
  </si>
  <si>
    <t>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</si>
  <si>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5. Работы, выполняемые в целях надлежащего содержания колонн и столбов многоквартирных домов:</t>
  </si>
  <si>
    <t>выявление нарушений условий эксплуатации, несанкционированных изменений конструктивного решения, потери устойчивости, наличия, характера и величины трещин, выпучивания, отклонения от вертикали;</t>
  </si>
  <si>
    <t>контроль состояния и выявление коррозии арматуры и арматурной сетки, отслоения защитного слоя бетона, оголения арматуры и нарушения ее сцепления с бетоном, глубоких сколов бетона в домах со сборными и монолитными железобетонными колоннами;</t>
  </si>
  <si>
    <t>выявление разрушения или выпадения кирпичей, разрывов или выдергивания стальных связей и анкеров, повреждений кладки под опорами балок и перемычек, раздробления камня или смещения рядов кладки по горизонтальным швам в домах с кирпичными столбами;</t>
  </si>
  <si>
    <t>выявление поражения гнилью, дереворазрушающими грибками и жучками-точильщиками, расслоения древесины, разрывов волокон древесины в домах с деревянными стойками;</t>
  </si>
  <si>
    <t>контроль состояния металлических закладных деталей в домах со сборными и монолитными железобетонными колоннами;</t>
  </si>
  <si>
    <t>6. Работы, выполняемые в целях надлежащего содержания балок (ригелей) перекрытий и покрытий многоквартирных домов:</t>
  </si>
  <si>
    <t>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трещин;</t>
  </si>
  <si>
    <t>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покрытий;</t>
  </si>
  <si>
    <t>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покрытий;</t>
  </si>
  <si>
    <t>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скалывания;</t>
  </si>
  <si>
    <t>7. Работы, выполняемые в целях надлежащего содержания крыш многоквартирных домов:</t>
  </si>
  <si>
    <t>проверка кровли на отсутствие протечек;</t>
  </si>
  <si>
    <t>проверка молниезащитных устройств, заземления мачт и другого оборудования, расположенного на крыше;</t>
  </si>
  <si>
    <t>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водостока;</t>
  </si>
  <si>
    <t>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крышах;</t>
  </si>
  <si>
    <t>проверка температурно-влажностного режима и воздухообмена на чердаке;</t>
  </si>
  <si>
    <t>контроль состояния оборудования или устройств, предотвращающих образование наледи и сосулек;</t>
  </si>
  <si>
    <t>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покрытий;</t>
  </si>
  <si>
    <t>проверка и при необходимости очистка кровли от скопления снега и наледи;</t>
  </si>
  <si>
    <t>проверка и при необходимости восстановление насыпного пригрузочного защитного слоя для эластомерных или термопластичных мембран балластного способа соединения кровель;</t>
  </si>
  <si>
    <t>проверка и при необходимости восстановление пешеходных дорожек в местах пешеходных зон кровель из эластомерных и термопластичных материалов;</t>
  </si>
  <si>
    <t>8. Работы, выполняемые в целях надлежащего содержания лестниц многоквартирных домов:</t>
  </si>
  <si>
    <t>выявление деформации и повреждений в несущих конструкциях, надежности крепления ограждений, выбоин и сколов в ступенях;</t>
  </si>
  <si>
    <t>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лестницами;</t>
  </si>
  <si>
    <t>выявление прогибов косоуров, нарушения связи косоуров с площадками, коррозии металлических конструкций в домах с лестницами по стальным косоурам;</t>
  </si>
  <si>
    <t>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лестницами;</t>
  </si>
  <si>
    <t>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косоурам;</t>
  </si>
  <si>
    <t>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лестницами.</t>
  </si>
  <si>
    <t>9. Работы, выполняемые в целях надлежащего содержания фасадов многоквартирных домов:</t>
  </si>
  <si>
    <t>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водостоков;</t>
  </si>
  <si>
    <t>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козырьках;</t>
  </si>
  <si>
    <t>10. Работы, выполняемые в целях надлежащего содержания перегородок в многоквартирных домах:</t>
  </si>
  <si>
    <t>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трубопроводов;</t>
  </si>
  <si>
    <t>проверка звукоизоляции и огнезащиты;</t>
  </si>
  <si>
    <t>12. Работы, выполняемые в целях надлежащего содержания полов помещений, относящихся к общему имуществу в многоквартирном доме:</t>
  </si>
  <si>
    <t>проверка состояния основания, поверхностного слоя и работоспособности системы вентиляции (для деревянных полов);</t>
  </si>
  <si>
    <t>13.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</si>
  <si>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доме;</t>
  </si>
  <si>
    <t>II. Работы, необходимые для надлежащего содержания оборудования и систем инженерно-технического обеспечения,входящих в состав общего имущества в многоквартирном доме</t>
  </si>
  <si>
    <t>14. Работы, выполняемые в целях надлежащего содержания мусоропроводов многоквартирных домов:</t>
  </si>
  <si>
    <t>проверка технического состояния и работоспособности элементов мусоропровода;</t>
  </si>
  <si>
    <t>при выявлении засоров - незамедлительное их устранение;</t>
  </si>
  <si>
    <t>чистка, промывка и дезинфекция загрузочных клапанов стволов мусоропроводов, мусоросборной камеры и ее оборудования;</t>
  </si>
  <si>
    <t>15. Работы, выполняемые в целях надлежащего содержания систем вентиляции и дымоудаления многоквартирных домов:</t>
  </si>
  <si>
    <t>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систем;</t>
  </si>
  <si>
    <t>контроль состояния, выявление и устранение причин недопустимых вибраций и шума при работе вентиляционной установки;</t>
  </si>
  <si>
    <t>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креплений;</t>
  </si>
  <si>
    <t>проверка исправности, техническое обслуживание и ремонт оборудования системы холодоснабжения;</t>
  </si>
  <si>
    <t>контроль и обеспечение исправного состояния систем автоматического дымоудаления;</t>
  </si>
  <si>
    <t>сезонное открытие и закрытие калорифера со стороны подвода воздуха;</t>
  </si>
  <si>
    <t>контроль состояния и восстановление антикоррозионной окраски металлических вытяжных каналов, труб, поддонов и дефлекторов;</t>
  </si>
  <si>
    <t>16. Работы, выполняемые в целях надлежащего содержания печей, каминов и очагов в многоквартирных домах:</t>
  </si>
  <si>
    <t>определение целостности конструкций и проверка работоспособности дымоходов печей, каминов и очагов;</t>
  </si>
  <si>
    <t>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(дымоходов);</t>
  </si>
  <si>
    <t>очистка от сажи дымоходов и труб печей;</t>
  </si>
  <si>
    <t>устранение завалов в дымовых каналах.</t>
  </si>
  <si>
    <t>17. Работы, выполняемые в целях надлежащего содержания индивидуальных тепловых пунктов и водоподкачек в многоквартирных домах:</t>
  </si>
  <si>
    <t>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домах;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</si>
  <si>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оборудования;</t>
  </si>
  <si>
    <t>гидравлические и тепловые испытания оборудования индивидуальных тепловых пунктов и водоподкачек;</t>
  </si>
  <si>
    <t>работы по очистке теплообменного оборудования для удаления накипно-коррозионных отложений;</t>
  </si>
  <si>
    <t>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</si>
  <si>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18.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</si>
  <si>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контроль состояния и замена неисправных контрольно-измерительных приборов (манометров, термометров и т.п.);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</si>
  <si>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разгерметизации;</t>
  </si>
  <si>
    <t>переключение в целях надежной эксплуатации режимов работы внутреннего водостока, гидравлического затвора внутреннего водостока;</t>
  </si>
  <si>
    <t>промывка участков водопровода после выполнения ремонтно-строительных работ на водопроводе;</t>
  </si>
  <si>
    <t>очистка и промывка водонапорных баков;</t>
  </si>
  <si>
    <t>проверка и обеспечение работоспособности местных локальных очистных сооружений (септики) и дворовых туалетов;</t>
  </si>
  <si>
    <t>промывка систем водоснабжения для удаления накипно-коррозионных отложений.</t>
  </si>
  <si>
    <t>19. Работы, выполняемые в целях надлежащего содержания систем теплоснабжения (отопление, горячее водоснабжение) в многоквартирных домах:</t>
  </si>
  <si>
    <t>испытания на прочность и плотность (гидравлические испытания) узлов ввода и систем отопления, промывка и регулировка систем отопления;</t>
  </si>
  <si>
    <t>проведение пробных пусконаладочных работ (пробные топки);</t>
  </si>
  <si>
    <t>удаление воздуха из системы отопления;</t>
  </si>
  <si>
    <t>промывка централизованных систем теплоснабжения для удаления накипно-коррозионных отложений.</t>
  </si>
  <si>
    <t>20. Работы, выполняемые в целях надлежащего содержания электрооборудования, радио- и телекоммуникационного оборудования в многоквартирном доме: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</si>
  <si>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проверки;</t>
  </si>
  <si>
    <t>проверка и обеспечение работоспособности устройств защитного отключения;</t>
  </si>
  <si>
    <t>техническое обслуживание и ремонт силовых и осветительных установок, электрических установок систем дымоудаления, систем автоматической пожарной сигнализации, внутреннего противопожарного водопровода, лифтов, установок автоматизации котельных,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электрооборудования;</t>
  </si>
  <si>
    <t>контроль состояния и замена вышедших из строя датчиков, проводки и оборудования пожарной и охранной сигнализации.</t>
  </si>
  <si>
    <t>21. Работы, выполняемые в целях надлежащего содержания систем внутридомового газового оборудования в многоквартирном доме:</t>
  </si>
  <si>
    <t>организация проверки состояния системы внутридомового газового оборудования и ее отдельных элементов;</t>
  </si>
  <si>
    <t>организация технического обслуживания и ремонта систем контроля загазованности помещений;</t>
  </si>
  <si>
    <t>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</si>
  <si>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22. Работы, выполняемые в целях надлежащего содержания и ремонта лифта (лифтов) в многоквартирном доме:</t>
  </si>
  <si>
    <t>организация системы диспетчерского контроля и обеспечение диспетчерской связи с кабиной лифта;</t>
  </si>
  <si>
    <t>обеспечение проведения осмотров, технического обслуживания и ремонт лифта (лифтов);</t>
  </si>
  <si>
    <t>обеспечение проведения аварийного обслуживания лифта (лифтов);</t>
  </si>
  <si>
    <t>обеспечение проведения технического освидетельствования лифта (лифтов), в том числе после замены элементов оборудования.</t>
  </si>
  <si>
    <t>III. Работы и услуги по содержанию иного общего имущества в многоквартирном доме</t>
  </si>
  <si>
    <t>23. Работы по содержанию помещений, входящих в состав общего имущества в многоквартирном доме:</t>
  </si>
  <si>
    <t>сухая и влажная уборка тамбуров, холлов, коридоров, галерей, лифтовых площадок и лифтовых холлов и кабин, лестничных площадок и маршей, пандусов;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</si>
  <si>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ручек;</t>
  </si>
  <si>
    <t>мытье окон;</t>
  </si>
  <si>
    <t>очистка систем защиты от грязи (металлических решеток, ячеистых покрытий, приямков, текстильных матов);</t>
  </si>
  <si>
    <t>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дом.</t>
  </si>
  <si>
    <t>24.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территория), в холодный период года:</t>
  </si>
  <si>
    <t>очистка крышек люков колодцев и пожарных гидрантов от снега и льда толщиной слоя свыше 5 см;</t>
  </si>
  <si>
    <t>очистка от мусора урн, установленных возле подъездов, и их промывка;</t>
  </si>
  <si>
    <t>уборка крыльца и площадки перед входом в подъезд.</t>
  </si>
  <si>
    <t>25. Работы по содержанию придомовой территории в теплый период года:</t>
  </si>
  <si>
    <t>очистка от мусора и промывка урн, установленных возле подъездов;</t>
  </si>
  <si>
    <t>прочистка ливневой канализации;</t>
  </si>
  <si>
    <t>уборка крыльца и площадки перед входом в подъезд, очистка металлической решетки и приямка.</t>
  </si>
  <si>
    <t>26. Работы по обеспечению вывоза, в том числе откачке, жидких бытовых отходов:</t>
  </si>
  <si>
    <t>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водоотведения;</t>
  </si>
  <si>
    <t>вывоз жидких бытовых отходов из дворовых туалетов, находящихся на придомовой территории;</t>
  </si>
  <si>
    <t>вывоз бытовых сточных вод из септиков, находящихся на придомовой территории.</t>
  </si>
  <si>
    <t>26(1). Работы по организации и содержанию мест (площадок) накопления твердых коммунальных отходов, включая обслуживание и очистку мусоропроводов, мусороприемных камер, контейнерных площадок. Указанные работы не включают уборку мест погрузки твердых коммунальных отходов.</t>
  </si>
  <si>
    <t>26(2). 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</si>
  <si>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27. Работы по обеспечению требований пожарной безопасности - 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защиты.</t>
  </si>
  <si>
    <t>28.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населения.</t>
  </si>
  <si>
    <t>29. Проверка состояния и при необходимости выполнение работ по восстановлению конструкций и (или) иного оборудования, предназначенного для обеспечения условий доступности для инвалидов помещения многоквартирного дома.</t>
  </si>
  <si>
    <t>30. Работы и услуги, предусмотренные разделами I и II настоящего перечня, которые могут повлиять на обеспечение условий доступности для инвалидов помещения многоквартирного дома, выполняются с учетом обеспечения такого доступа.</t>
  </si>
  <si>
    <t>Итого по разделу 1:</t>
  </si>
  <si>
    <t>контроль состояния и восстановление исправности элементов внутренней канализации, канализационных вытяжек;</t>
  </si>
  <si>
    <t>Итого по разделу II:</t>
  </si>
  <si>
    <t>сдвигание свежевыпавшего снега и очистка придомовой территории от снега и льда при наличии колейности свыше 5 см; очистка придомовой территории от снега наносного происхождения (или подметание такой территории, свободной от снежного покрова);</t>
  </si>
  <si>
    <t>выкашивание газонов;</t>
  </si>
  <si>
    <t>уборка придомовой территории;</t>
  </si>
  <si>
    <t>Итого по разделу III:</t>
  </si>
  <si>
    <t>Итого затрат по содержанию и ремонту общего имущества:</t>
  </si>
  <si>
    <t>Управление МКД (планирование работ по содержанию и ремонту общего имущества дома; планирование финансовых и технических ресурсов; осуществление  систематического контроля над качеством услуг и работ подрядных организаций и за исполнением договорных обязательств; проведение оплаты работ и услуг подрядных организаций (тепло-электроэнергия, аренда, обучение и аттестация персонала, услуги банка, услуги связи, охранные услуги, услуги аварийно диспетчерской службы, услуги по учету и регистрации граждан) в соответствии с заключенными договорами за ненадлежащее качество работ и услуг, сбор платежей с нанимателей и собственников помещений, в том числе за взыскание задолженности по оплате ЖКУ; ведение технической документации по МКД, работа с населением, в том числе рассмотрение обращений и жалоб по качеству обслуживания; выполнение диспетчерских функций по приему заявок от населения, ведение учета жителей по месту жительства и др.)</t>
  </si>
  <si>
    <t xml:space="preserve">Всего затрат по договору управления </t>
  </si>
  <si>
    <t>Итого по разделу IV:</t>
  </si>
  <si>
    <t>проверка соответствия параметров вертикальной планировки территории вокруг здания проектным параметрам;</t>
  </si>
  <si>
    <t>проверка температурно-влажностного режима подвальных помещений;</t>
  </si>
  <si>
    <t xml:space="preserve">контроль за состоянием дверей подвалов и технических подполий, запорных устройств на них. </t>
  </si>
  <si>
    <t>при выявлении повреждений и нарушений - разработка плана восстановительных работ (при необходимости).</t>
  </si>
  <si>
    <t>проверка состояния гидроизоляции фундаментов и систем водоотвода фундамента. При выявлении нарушений - разработка плана восстановительных работ (при необходимости).;</t>
  </si>
  <si>
    <t>проверка и кровли и водоотводящих устройств на наличие мусора, грязи и наледи, препятствующих стоку дождевых и талых вод;</t>
  </si>
  <si>
    <t>проверка защитного окрасочного слоя металлических элементов;</t>
  </si>
  <si>
    <t>проверка антикоррозионного покрытия стальных связей, размещенных на крыше и в технических помещениях металлических деталей;</t>
  </si>
  <si>
    <t>контроль состояния отдельных элементов крылец и зонтов над входами в здание, в подвалы и над балконами;</t>
  </si>
  <si>
    <t>контроль состояния плотности притворов входных дверей, самозакрывающихся устройств (доводчики, пружины), ограничителей хода дверей (остановы);</t>
  </si>
  <si>
    <t>11. Работы, выполняемые в целях надлежащего содержания внутренней отделки многоквартирных домов, - проверка состояния внутренней отделки. При наличии угрозы обрушения отделочных слоев или нарушения защитных свойств отделки по отношению к несущим конструкциям и инженерному оборудованию.</t>
  </si>
  <si>
    <t>при выявлении нарушений разработка плана восстановительных работ (при необходимости).</t>
  </si>
  <si>
    <t>проверка плотности закрытия входов на чердак;</t>
  </si>
  <si>
    <t>при выявлении нарушений, приводящих к протечкам, разработка плана восстановительных работ (при необходимости).</t>
  </si>
  <si>
    <t>очистка придомовой территории от наледи и льда, подсыпка пескосмесью;</t>
  </si>
  <si>
    <t>проверка и при необходимости очистка чердачного помещения от скопления снега и наледи;</t>
  </si>
  <si>
    <t>контроль состояния и работоспособности подсветки входов в подъезды, замена ламп освещения;</t>
  </si>
  <si>
    <t>проверка исправности, работоспособности, регулировка и техническое обслуживание запорной арматуры;</t>
  </si>
  <si>
    <t>постоянный контроль параметров теплоносителя и воды (давления, температуры, расхода);</t>
  </si>
  <si>
    <t>восстановление работоспособности (ремонт) оборудования и водоразборных приборов (смесителей, кранов и т.п.), относящихся к общему имуществу в многоквартирном доме;</t>
  </si>
  <si>
    <t>31. Обеспечение устранения аварий в соответствии с установленными предельными   сроками на внутридомовых инженерных системах в многоквартирном доме, выполнения заявок населения.</t>
  </si>
  <si>
    <t>32. выполнения заявок населения.</t>
  </si>
  <si>
    <t>IV. Текущий ремонт общего имущества.</t>
  </si>
  <si>
    <r>
      <t>Стоимость на 1м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 xml:space="preserve"> рублей в месяц</t>
    </r>
  </si>
  <si>
    <r>
      <t>Стоимость на 1м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 xml:space="preserve"> рублей в месяц без НДС</t>
    </r>
  </si>
  <si>
    <t xml:space="preserve">Начальник управления
жизнеобеспечения администрации
Лесозаводского городского округа                                                                                                 _____________ В.П.Гончаров
</t>
  </si>
  <si>
    <t>уборка твердых коммунальных отходов, продуктов жизнедеятельности домашних животных в коридорах, лестничных площадках и маршах</t>
  </si>
  <si>
    <t>33.Накопительно</t>
  </si>
  <si>
    <t xml:space="preserve">ПЕРЕЧЕНЬ
работ и услуг по управлению, содержанию и ремонту общего имущества собственников помещений  в многоквартирном доме по адресу: 
Приморский край, г.Лесозаводск, ул. Юго-Западный, 14
(в соответствии с Постановлением Правительства РФ от 03.04.2013 №290 «О минимальном перечне услуг и работ, необходимых для обеспечения надлежащего содержания общего имущества в многоквартирном доме, и порядке их оказания и выполнения" (вместе с "Правилами оказания услуг и выполнения работ, необходимых для обеспечения надлежащего содержания общего имущества в многоквартирном доме»)
</t>
  </si>
  <si>
    <t xml:space="preserve">Приложение к
постановлению администрации                         Лесозаводского городского округа
от _____________ №_____
</t>
  </si>
  <si>
    <t>при выявлении нарушений, приводящих к протечкам, разработка плана восстановительных работ (при необходимости), проведение восстановительных работ</t>
  </si>
  <si>
    <t xml:space="preserve">                                                                                             _______________________________</t>
  </si>
  <si>
    <t xml:space="preserve">ПЕРЕЧЕНЬ
работ и услуг по управлению, содержанию и ремонту общего имущества собственников помещений  в многоквартирном доме по адресу: 
Приморский край, г.Лесозаводск, ул. Сибирцева, 93
(в соответствии с Постановлением Правительства РФ от 03.04.2013 №290 «О минимальном перечне услуг и работ, необходимых для обеспечения надлежащего содержания общего имущества в многоквартирном доме, и порядке их оказания и выполнения" (вместе с "Правилами оказания услуг и выполнения работ, необходимых для обеспечения надлежащего содержания общего имущества в многоквартирном доме»)
</t>
  </si>
  <si>
    <t xml:space="preserve">Приложение 13                                                                          к постановлению администрации                         Лесозаводского городского округа
от _____________ №_____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</si>
</sst>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.000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0" fontId="0" fillId="3" borderId="0" xfId="0" applyFill="1"/>
    <xf numFmtId="164" fontId="3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0" fillId="4" borderId="0" xfId="0" applyFill="1"/>
    <xf numFmtId="165" fontId="2" fillId="0" borderId="3" xfId="0" applyNumberFormat="1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165" fontId="2" fillId="4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0" fontId="0" fillId="4" borderId="0" xfId="0" applyFont="1" applyFill="1"/>
    <xf numFmtId="0" fontId="2" fillId="4" borderId="5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65" fontId="1" fillId="4" borderId="2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65" fontId="2" fillId="4" borderId="9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0" fontId="6" fillId="0" borderId="3" xfId="0" applyFont="1" applyBorder="1" applyAlignment="1">
      <alignment horizontal="center" vertical="center" wrapText="1"/>
    </xf>
    <xf numFmtId="0" fontId="5" fillId="2" borderId="0" xfId="0" applyFont="1" applyFill="1"/>
    <xf numFmtId="0" fontId="5" fillId="4" borderId="0" xfId="0" applyFont="1" applyFill="1"/>
    <xf numFmtId="0" fontId="5" fillId="0" borderId="0" xfId="0" applyFont="1" applyFill="1"/>
    <xf numFmtId="0" fontId="2" fillId="4" borderId="10" xfId="0" applyFont="1" applyFill="1" applyBorder="1" applyAlignment="1">
      <alignment horizontal="left" vertical="center" wrapText="1"/>
    </xf>
    <xf numFmtId="165" fontId="2" fillId="4" borderId="1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165" fontId="9" fillId="4" borderId="8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4" fontId="1" fillId="4" borderId="2" xfId="0" applyNumberFormat="1" applyFont="1" applyFill="1" applyBorder="1" applyAlignment="1">
      <alignment horizontal="center" vertical="center" wrapText="1"/>
    </xf>
    <xf numFmtId="165" fontId="2" fillId="4" borderId="5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left" vertical="center" wrapText="1"/>
    </xf>
    <xf numFmtId="4" fontId="1" fillId="4" borderId="0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1"/>
  <sheetViews>
    <sheetView tabSelected="1" view="pageBreakPreview" zoomScale="80" zoomScaleNormal="80" zoomScaleSheetLayoutView="80" workbookViewId="0">
      <selection activeCell="E6" sqref="E6"/>
    </sheetView>
  </sheetViews>
  <sheetFormatPr defaultColWidth="113.42578125" defaultRowHeight="37.5" customHeight="1" x14ac:dyDescent="0.25"/>
  <cols>
    <col min="1" max="1" width="114.5703125" customWidth="1"/>
    <col min="2" max="2" width="26.28515625" customWidth="1"/>
    <col min="3" max="3" width="27.140625" customWidth="1"/>
    <col min="4" max="4" width="22.85546875" customWidth="1"/>
  </cols>
  <sheetData>
    <row r="1" spans="1:4" ht="118.5" customHeight="1" x14ac:dyDescent="0.25">
      <c r="A1" s="26"/>
      <c r="B1" s="49" t="s">
        <v>184</v>
      </c>
      <c r="C1" s="49"/>
    </row>
    <row r="2" spans="1:4" ht="110.25" customHeight="1" x14ac:dyDescent="0.25">
      <c r="A2" s="47" t="s">
        <v>183</v>
      </c>
      <c r="B2" s="48"/>
      <c r="C2" s="48"/>
      <c r="D2" s="24"/>
    </row>
    <row r="3" spans="1:4" ht="46.5" customHeight="1" x14ac:dyDescent="0.25">
      <c r="A3" s="27" t="s">
        <v>0</v>
      </c>
      <c r="B3" s="27" t="s">
        <v>174</v>
      </c>
      <c r="C3" s="27" t="s">
        <v>175</v>
      </c>
      <c r="D3" s="24"/>
    </row>
    <row r="4" spans="1:4" ht="36.75" customHeight="1" x14ac:dyDescent="0.25">
      <c r="A4" s="52" t="s">
        <v>1</v>
      </c>
      <c r="B4" s="54"/>
      <c r="C4" s="54"/>
      <c r="D4" s="24"/>
    </row>
    <row r="5" spans="1:4" ht="25.5" customHeight="1" x14ac:dyDescent="0.25">
      <c r="A5" s="52" t="s">
        <v>2</v>
      </c>
      <c r="B5" s="53"/>
      <c r="C5" s="53"/>
      <c r="D5" s="24"/>
    </row>
    <row r="6" spans="1:4" ht="30.75" customHeight="1" x14ac:dyDescent="0.25">
      <c r="A6" s="4" t="s">
        <v>151</v>
      </c>
      <c r="B6" s="8">
        <v>4.0000000000000001E-3</v>
      </c>
      <c r="C6" s="8">
        <f>B6*83.33/100</f>
        <v>3.3332000000000001E-3</v>
      </c>
      <c r="D6" s="24"/>
    </row>
    <row r="7" spans="1:4" ht="19.5" customHeight="1" x14ac:dyDescent="0.25">
      <c r="A7" s="4" t="s">
        <v>3</v>
      </c>
      <c r="B7" s="8"/>
      <c r="C7" s="8"/>
      <c r="D7" s="24"/>
    </row>
    <row r="8" spans="1:4" ht="19.5" customHeight="1" x14ac:dyDescent="0.25">
      <c r="A8" s="4" t="s">
        <v>4</v>
      </c>
      <c r="B8" s="34">
        <v>4.0000000000000001E-3</v>
      </c>
      <c r="C8" s="34">
        <f t="shared" ref="C8:C13" si="0">B8*83.33/100</f>
        <v>3.3332000000000001E-3</v>
      </c>
      <c r="D8" s="30">
        <v>4.0000000000000001E-3</v>
      </c>
    </row>
    <row r="9" spans="1:4" ht="30" customHeight="1" x14ac:dyDescent="0.25">
      <c r="A9" s="4" t="s">
        <v>5</v>
      </c>
      <c r="B9" s="34">
        <v>4.0000000000000001E-3</v>
      </c>
      <c r="C9" s="34">
        <f t="shared" si="0"/>
        <v>3.3332000000000001E-3</v>
      </c>
      <c r="D9" s="30">
        <v>4.0000000000000001E-3</v>
      </c>
    </row>
    <row r="10" spans="1:4" ht="31.5" customHeight="1" x14ac:dyDescent="0.25">
      <c r="A10" s="4" t="s">
        <v>6</v>
      </c>
      <c r="B10" s="8">
        <v>4.0000000000000001E-3</v>
      </c>
      <c r="C10" s="8">
        <f t="shared" si="0"/>
        <v>3.3332000000000001E-3</v>
      </c>
      <c r="D10" s="24"/>
    </row>
    <row r="11" spans="1:4" ht="43.5" customHeight="1" x14ac:dyDescent="0.25">
      <c r="A11" s="4" t="s">
        <v>7</v>
      </c>
      <c r="B11" s="8">
        <v>4.0000000000000001E-3</v>
      </c>
      <c r="C11" s="8">
        <f t="shared" si="0"/>
        <v>3.3332000000000001E-3</v>
      </c>
      <c r="D11" s="24"/>
    </row>
    <row r="12" spans="1:4" ht="30.75" customHeight="1" x14ac:dyDescent="0.25">
      <c r="A12" s="4" t="s">
        <v>155</v>
      </c>
      <c r="B12" s="8">
        <v>4.0000000000000001E-3</v>
      </c>
      <c r="C12" s="8">
        <f t="shared" si="0"/>
        <v>3.3332000000000001E-3</v>
      </c>
      <c r="D12" s="24"/>
    </row>
    <row r="13" spans="1:4" ht="30" customHeight="1" x14ac:dyDescent="0.25">
      <c r="A13" s="4" t="s">
        <v>8</v>
      </c>
      <c r="B13" s="8">
        <v>0</v>
      </c>
      <c r="C13" s="8">
        <f t="shared" si="0"/>
        <v>0</v>
      </c>
      <c r="D13" s="24"/>
    </row>
    <row r="14" spans="1:4" ht="17.25" customHeight="1" x14ac:dyDescent="0.25">
      <c r="A14" s="52" t="s">
        <v>9</v>
      </c>
      <c r="B14" s="53"/>
      <c r="C14" s="53"/>
      <c r="D14" s="24"/>
    </row>
    <row r="15" spans="1:4" ht="16.5" customHeight="1" x14ac:dyDescent="0.25">
      <c r="A15" s="4" t="s">
        <v>152</v>
      </c>
      <c r="B15" s="34">
        <v>4.0000000000000001E-3</v>
      </c>
      <c r="C15" s="34">
        <f>B15*83.33/100</f>
        <v>3.3332000000000001E-3</v>
      </c>
      <c r="D15" s="30">
        <v>4.0000000000000001E-3</v>
      </c>
    </row>
    <row r="16" spans="1:4" ht="41.25" customHeight="1" x14ac:dyDescent="0.25">
      <c r="A16" s="4" t="s">
        <v>10</v>
      </c>
      <c r="B16" s="34">
        <v>4.0000000000000001E-3</v>
      </c>
      <c r="C16" s="34">
        <f t="shared" ref="C16:C17" si="1">B16*83.33/100</f>
        <v>3.3332000000000001E-3</v>
      </c>
      <c r="D16" s="30">
        <v>4.0000000000000001E-3</v>
      </c>
    </row>
    <row r="17" spans="1:4" ht="18" customHeight="1" x14ac:dyDescent="0.25">
      <c r="A17" s="4" t="s">
        <v>153</v>
      </c>
      <c r="B17" s="34">
        <v>4.0000000000000001E-3</v>
      </c>
      <c r="C17" s="34">
        <f t="shared" si="1"/>
        <v>3.3332000000000001E-3</v>
      </c>
      <c r="D17" s="30">
        <v>4.0000000000000001E-3</v>
      </c>
    </row>
    <row r="18" spans="1:4" ht="27.75" customHeight="1" x14ac:dyDescent="0.25">
      <c r="A18" s="52" t="s">
        <v>11</v>
      </c>
      <c r="B18" s="53"/>
      <c r="C18" s="53"/>
      <c r="D18" s="24"/>
    </row>
    <row r="19" spans="1:4" ht="51" customHeight="1" x14ac:dyDescent="0.25">
      <c r="A19" s="5" t="s">
        <v>12</v>
      </c>
      <c r="B19" s="34">
        <v>4.0000000000000001E-3</v>
      </c>
      <c r="C19" s="10">
        <f>B19*83.33/100</f>
        <v>3.3332000000000001E-3</v>
      </c>
      <c r="D19" s="29">
        <v>4.0000000000000001E-3</v>
      </c>
    </row>
    <row r="20" spans="1:4" ht="32.25" customHeight="1" x14ac:dyDescent="0.25">
      <c r="A20" s="5" t="s">
        <v>13</v>
      </c>
      <c r="B20" s="34">
        <v>4.0000000000000001E-3</v>
      </c>
      <c r="C20" s="10">
        <f t="shared" ref="C20:C23" si="2">B20*83.33/100</f>
        <v>3.3332000000000001E-3</v>
      </c>
      <c r="D20" s="29">
        <v>4.0000000000000001E-3</v>
      </c>
    </row>
    <row r="21" spans="1:4" ht="43.5" customHeight="1" x14ac:dyDescent="0.25">
      <c r="A21" s="5" t="s">
        <v>14</v>
      </c>
      <c r="B21" s="34">
        <v>4.0000000000000001E-3</v>
      </c>
      <c r="C21" s="10">
        <f t="shared" si="2"/>
        <v>3.3332000000000001E-3</v>
      </c>
      <c r="D21" s="29">
        <v>4.0000000000000001E-3</v>
      </c>
    </row>
    <row r="22" spans="1:4" ht="60.75" customHeight="1" x14ac:dyDescent="0.25">
      <c r="A22" s="5" t="s">
        <v>15</v>
      </c>
      <c r="B22" s="8">
        <v>0</v>
      </c>
      <c r="C22" s="8">
        <f t="shared" si="2"/>
        <v>0</v>
      </c>
      <c r="D22" s="24"/>
    </row>
    <row r="23" spans="1:4" ht="36" customHeight="1" x14ac:dyDescent="0.25">
      <c r="A23" s="5" t="s">
        <v>16</v>
      </c>
      <c r="B23" s="8">
        <v>4.0000000000000001E-3</v>
      </c>
      <c r="C23" s="8">
        <f t="shared" si="2"/>
        <v>3.3332000000000001E-3</v>
      </c>
      <c r="D23" s="24"/>
    </row>
    <row r="24" spans="1:4" ht="23.25" customHeight="1" x14ac:dyDescent="0.25">
      <c r="A24" s="52" t="s">
        <v>17</v>
      </c>
      <c r="B24" s="53"/>
      <c r="C24" s="53"/>
      <c r="D24" s="24"/>
    </row>
    <row r="25" spans="1:4" ht="30" customHeight="1" x14ac:dyDescent="0.25">
      <c r="A25" s="4" t="s">
        <v>18</v>
      </c>
      <c r="B25" s="34">
        <v>4.0000000000000001E-3</v>
      </c>
      <c r="C25" s="34">
        <f>B25*83.33/100</f>
        <v>3.3332000000000001E-3</v>
      </c>
      <c r="D25" s="30">
        <v>4.0000000000000001E-3</v>
      </c>
    </row>
    <row r="26" spans="1:4" ht="45.75" customHeight="1" x14ac:dyDescent="0.25">
      <c r="A26" s="4" t="s">
        <v>19</v>
      </c>
      <c r="B26" s="34">
        <v>4.0000000000000001E-3</v>
      </c>
      <c r="C26" s="34">
        <f t="shared" ref="C26:C31" si="3">B26*83.33/100</f>
        <v>3.3332000000000001E-3</v>
      </c>
      <c r="D26" s="30">
        <v>4.0000000000000001E-3</v>
      </c>
    </row>
    <row r="27" spans="1:4" ht="57" customHeight="1" x14ac:dyDescent="0.25">
      <c r="A27" s="4" t="s">
        <v>20</v>
      </c>
      <c r="B27" s="34">
        <v>4.0000000000000001E-3</v>
      </c>
      <c r="C27" s="34">
        <f t="shared" si="3"/>
        <v>3.3332000000000001E-3</v>
      </c>
      <c r="D27" s="30">
        <v>4.0000000000000001E-3</v>
      </c>
    </row>
    <row r="28" spans="1:4" ht="33" customHeight="1" x14ac:dyDescent="0.25">
      <c r="A28" s="4" t="s">
        <v>21</v>
      </c>
      <c r="B28" s="8">
        <v>0</v>
      </c>
      <c r="C28" s="8">
        <f t="shared" si="3"/>
        <v>0</v>
      </c>
      <c r="D28" s="24"/>
    </row>
    <row r="29" spans="1:4" ht="46.5" customHeight="1" x14ac:dyDescent="0.25">
      <c r="A29" s="4" t="s">
        <v>22</v>
      </c>
      <c r="B29" s="8">
        <v>0</v>
      </c>
      <c r="C29" s="8">
        <f t="shared" si="3"/>
        <v>0</v>
      </c>
      <c r="D29" s="24"/>
    </row>
    <row r="30" spans="1:4" ht="31.5" customHeight="1" x14ac:dyDescent="0.25">
      <c r="A30" s="4" t="s">
        <v>23</v>
      </c>
      <c r="B30" s="8">
        <v>4.0000000000000001E-3</v>
      </c>
      <c r="C30" s="8">
        <f t="shared" si="3"/>
        <v>3.3332000000000001E-3</v>
      </c>
      <c r="D30" s="24"/>
    </row>
    <row r="31" spans="1:4" ht="23.25" customHeight="1" x14ac:dyDescent="0.25">
      <c r="A31" s="4" t="s">
        <v>154</v>
      </c>
      <c r="B31" s="8">
        <v>4.0000000000000001E-3</v>
      </c>
      <c r="C31" s="8">
        <f t="shared" si="3"/>
        <v>3.3332000000000001E-3</v>
      </c>
      <c r="D31" s="24"/>
    </row>
    <row r="32" spans="1:4" ht="22.5" customHeight="1" x14ac:dyDescent="0.25">
      <c r="A32" s="52" t="s">
        <v>25</v>
      </c>
      <c r="B32" s="53"/>
      <c r="C32" s="53"/>
      <c r="D32" s="24"/>
    </row>
    <row r="33" spans="1:4" ht="33.75" customHeight="1" x14ac:dyDescent="0.25">
      <c r="A33" s="4" t="s">
        <v>26</v>
      </c>
      <c r="B33" s="8">
        <v>0</v>
      </c>
      <c r="C33" s="8">
        <f>B33*83.33/100</f>
        <v>0</v>
      </c>
      <c r="D33" s="24"/>
    </row>
    <row r="34" spans="1:4" ht="37.5" customHeight="1" x14ac:dyDescent="0.25">
      <c r="A34" s="4" t="s">
        <v>27</v>
      </c>
      <c r="B34" s="8">
        <v>0</v>
      </c>
      <c r="C34" s="8">
        <f t="shared" ref="C34:C38" si="4">B34*83.33/100</f>
        <v>0</v>
      </c>
      <c r="D34" s="24"/>
    </row>
    <row r="35" spans="1:4" ht="44.25" customHeight="1" x14ac:dyDescent="0.25">
      <c r="A35" s="4" t="s">
        <v>28</v>
      </c>
      <c r="B35" s="8">
        <v>0</v>
      </c>
      <c r="C35" s="8">
        <f t="shared" si="4"/>
        <v>0</v>
      </c>
      <c r="D35" s="24"/>
    </row>
    <row r="36" spans="1:4" ht="37.5" customHeight="1" x14ac:dyDescent="0.25">
      <c r="A36" s="4" t="s">
        <v>29</v>
      </c>
      <c r="B36" s="8">
        <v>0</v>
      </c>
      <c r="C36" s="8">
        <f t="shared" si="4"/>
        <v>0</v>
      </c>
      <c r="D36" s="24"/>
    </row>
    <row r="37" spans="1:4" ht="24" customHeight="1" x14ac:dyDescent="0.25">
      <c r="A37" s="4" t="s">
        <v>30</v>
      </c>
      <c r="B37" s="8">
        <v>0</v>
      </c>
      <c r="C37" s="8">
        <f t="shared" si="4"/>
        <v>0</v>
      </c>
      <c r="D37" s="24"/>
    </row>
    <row r="38" spans="1:4" ht="37.5" customHeight="1" x14ac:dyDescent="0.25">
      <c r="A38" s="4" t="s">
        <v>24</v>
      </c>
      <c r="B38" s="8">
        <v>0</v>
      </c>
      <c r="C38" s="8">
        <f t="shared" si="4"/>
        <v>0</v>
      </c>
      <c r="D38" s="24"/>
    </row>
    <row r="39" spans="1:4" ht="26.25" customHeight="1" x14ac:dyDescent="0.25">
      <c r="A39" s="52" t="s">
        <v>31</v>
      </c>
      <c r="B39" s="53"/>
      <c r="C39" s="53"/>
      <c r="D39" s="24"/>
    </row>
    <row r="40" spans="1:4" ht="30.75" customHeight="1" x14ac:dyDescent="0.25">
      <c r="A40" s="4" t="s">
        <v>32</v>
      </c>
      <c r="B40" s="8">
        <v>4.0000000000000001E-3</v>
      </c>
      <c r="C40" s="8">
        <f>B40*83.33/100</f>
        <v>3.3332000000000001E-3</v>
      </c>
      <c r="D40" s="24"/>
    </row>
    <row r="41" spans="1:4" ht="44.25" customHeight="1" x14ac:dyDescent="0.25">
      <c r="A41" s="4" t="s">
        <v>33</v>
      </c>
      <c r="B41" s="8">
        <v>4.0000000000000001E-3</v>
      </c>
      <c r="C41" s="8">
        <f t="shared" ref="C41:C44" si="5">B41*83.33/100</f>
        <v>3.3332000000000001E-3</v>
      </c>
      <c r="D41" s="24"/>
    </row>
    <row r="42" spans="1:4" ht="44.25" customHeight="1" x14ac:dyDescent="0.25">
      <c r="A42" s="4" t="s">
        <v>34</v>
      </c>
      <c r="B42" s="8">
        <v>4.0000000000000001E-3</v>
      </c>
      <c r="C42" s="8">
        <f t="shared" si="5"/>
        <v>3.3332000000000001E-3</v>
      </c>
      <c r="D42" s="24"/>
    </row>
    <row r="43" spans="1:4" ht="34.5" customHeight="1" x14ac:dyDescent="0.25">
      <c r="A43" s="4" t="s">
        <v>35</v>
      </c>
      <c r="B43" s="8">
        <v>0</v>
      </c>
      <c r="C43" s="8">
        <f t="shared" si="5"/>
        <v>0</v>
      </c>
      <c r="D43" s="24"/>
    </row>
    <row r="44" spans="1:4" ht="20.25" customHeight="1" x14ac:dyDescent="0.25">
      <c r="A44" s="4" t="s">
        <v>154</v>
      </c>
      <c r="B44" s="8">
        <v>4.0000000000000001E-3</v>
      </c>
      <c r="C44" s="8">
        <f t="shared" si="5"/>
        <v>3.3332000000000001E-3</v>
      </c>
      <c r="D44" s="24"/>
    </row>
    <row r="45" spans="1:4" ht="23.25" customHeight="1" x14ac:dyDescent="0.25">
      <c r="A45" s="52" t="s">
        <v>36</v>
      </c>
      <c r="B45" s="53"/>
      <c r="C45" s="53"/>
      <c r="D45" s="24"/>
    </row>
    <row r="46" spans="1:4" ht="24" customHeight="1" x14ac:dyDescent="0.25">
      <c r="A46" s="4" t="s">
        <v>37</v>
      </c>
      <c r="B46" s="34">
        <v>0.1</v>
      </c>
      <c r="C46" s="34">
        <f>B46*83.33/100</f>
        <v>8.3330000000000001E-2</v>
      </c>
      <c r="D46" s="28">
        <v>0.1</v>
      </c>
    </row>
    <row r="47" spans="1:4" ht="23.25" customHeight="1" x14ac:dyDescent="0.25">
      <c r="A47" s="4" t="s">
        <v>38</v>
      </c>
      <c r="B47" s="8">
        <v>4.0000000000000001E-3</v>
      </c>
      <c r="C47" s="8">
        <f t="shared" ref="C47:C60" si="6">B47*83.33/100</f>
        <v>3.3332000000000001E-3</v>
      </c>
      <c r="D47" s="24"/>
    </row>
    <row r="48" spans="1:4" ht="57" customHeight="1" x14ac:dyDescent="0.25">
      <c r="A48" s="4" t="s">
        <v>39</v>
      </c>
      <c r="B48" s="8">
        <v>4.0000000000000001E-3</v>
      </c>
      <c r="C48" s="8">
        <f t="shared" si="6"/>
        <v>3.3332000000000001E-3</v>
      </c>
      <c r="D48" s="24"/>
    </row>
    <row r="49" spans="1:4" ht="33" customHeight="1" x14ac:dyDescent="0.25">
      <c r="A49" s="4" t="s">
        <v>40</v>
      </c>
      <c r="B49" s="8">
        <v>4.0000000000000001E-3</v>
      </c>
      <c r="C49" s="8">
        <f t="shared" si="6"/>
        <v>3.3332000000000001E-3</v>
      </c>
      <c r="D49" s="24"/>
    </row>
    <row r="50" spans="1:4" ht="15.75" customHeight="1" x14ac:dyDescent="0.25">
      <c r="A50" s="4" t="s">
        <v>41</v>
      </c>
      <c r="B50" s="8">
        <v>4.0000000000000001E-3</v>
      </c>
      <c r="C50" s="8">
        <f t="shared" si="6"/>
        <v>3.3332000000000001E-3</v>
      </c>
      <c r="D50" s="24"/>
    </row>
    <row r="51" spans="1:4" ht="29.25" customHeight="1" x14ac:dyDescent="0.25">
      <c r="A51" s="4" t="s">
        <v>42</v>
      </c>
      <c r="B51" s="8">
        <v>4.0000000000000001E-3</v>
      </c>
      <c r="C51" s="8">
        <f t="shared" si="6"/>
        <v>3.3332000000000001E-3</v>
      </c>
      <c r="D51" s="24"/>
    </row>
    <row r="52" spans="1:4" ht="54.75" customHeight="1" x14ac:dyDescent="0.25">
      <c r="A52" s="4" t="s">
        <v>43</v>
      </c>
      <c r="B52" s="34">
        <v>4.0000000000000001E-3</v>
      </c>
      <c r="C52" s="34">
        <f t="shared" si="6"/>
        <v>3.3332000000000001E-3</v>
      </c>
      <c r="D52" s="30">
        <v>4.0000000000000001E-3</v>
      </c>
    </row>
    <row r="53" spans="1:4" ht="27.75" customHeight="1" x14ac:dyDescent="0.25">
      <c r="A53" s="4" t="s">
        <v>156</v>
      </c>
      <c r="B53" s="34">
        <v>0.1</v>
      </c>
      <c r="C53" s="34">
        <f t="shared" si="6"/>
        <v>8.3330000000000001E-2</v>
      </c>
      <c r="D53" s="30">
        <v>4.0000000000000001E-3</v>
      </c>
    </row>
    <row r="54" spans="1:4" s="7" customFormat="1" ht="21" customHeight="1" x14ac:dyDescent="0.25">
      <c r="A54" s="9" t="s">
        <v>44</v>
      </c>
      <c r="B54" s="34">
        <v>0.35</v>
      </c>
      <c r="C54" s="34">
        <f t="shared" si="6"/>
        <v>0.291655</v>
      </c>
      <c r="D54" s="30">
        <v>0.35</v>
      </c>
    </row>
    <row r="55" spans="1:4" s="7" customFormat="1" ht="21" customHeight="1" x14ac:dyDescent="0.25">
      <c r="A55" s="9" t="s">
        <v>166</v>
      </c>
      <c r="B55" s="34">
        <v>0.35</v>
      </c>
      <c r="C55" s="34">
        <f t="shared" si="6"/>
        <v>0.291655</v>
      </c>
      <c r="D55" s="30">
        <v>0.35</v>
      </c>
    </row>
    <row r="56" spans="1:4" ht="18.75" customHeight="1" x14ac:dyDescent="0.25">
      <c r="A56" s="4" t="s">
        <v>157</v>
      </c>
      <c r="B56" s="34">
        <v>0.15</v>
      </c>
      <c r="C56" s="34">
        <f t="shared" si="6"/>
        <v>0.12499499999999999</v>
      </c>
      <c r="D56" s="30">
        <v>0.04</v>
      </c>
    </row>
    <row r="57" spans="1:4" ht="37.5" customHeight="1" x14ac:dyDescent="0.25">
      <c r="A57" s="4" t="s">
        <v>45</v>
      </c>
      <c r="B57" s="8">
        <v>0</v>
      </c>
      <c r="C57" s="8">
        <f t="shared" si="6"/>
        <v>0</v>
      </c>
      <c r="D57" s="24"/>
    </row>
    <row r="58" spans="1:4" ht="29.25" customHeight="1" x14ac:dyDescent="0.25">
      <c r="A58" s="4" t="s">
        <v>46</v>
      </c>
      <c r="B58" s="8">
        <v>0</v>
      </c>
      <c r="C58" s="8">
        <f t="shared" si="6"/>
        <v>0</v>
      </c>
      <c r="D58" s="24"/>
    </row>
    <row r="59" spans="1:4" ht="33" customHeight="1" x14ac:dyDescent="0.25">
      <c r="A59" s="4" t="s">
        <v>158</v>
      </c>
      <c r="B59" s="8">
        <v>4.0000000000000001E-3</v>
      </c>
      <c r="C59" s="8">
        <f t="shared" si="6"/>
        <v>3.3332000000000001E-3</v>
      </c>
      <c r="D59" s="24"/>
    </row>
    <row r="60" spans="1:4" s="7" customFormat="1" ht="27.75" customHeight="1" x14ac:dyDescent="0.25">
      <c r="A60" s="9" t="s">
        <v>181</v>
      </c>
      <c r="B60" s="10">
        <v>1.2</v>
      </c>
      <c r="C60" s="8">
        <f t="shared" si="6"/>
        <v>0.99995999999999996</v>
      </c>
      <c r="D60" s="29"/>
    </row>
    <row r="61" spans="1:4" ht="26.25" customHeight="1" x14ac:dyDescent="0.25">
      <c r="A61" s="52" t="s">
        <v>47</v>
      </c>
      <c r="B61" s="53"/>
      <c r="C61" s="53"/>
      <c r="D61" s="24"/>
    </row>
    <row r="62" spans="1:4" ht="29.25" customHeight="1" x14ac:dyDescent="0.25">
      <c r="A62" s="4" t="s">
        <v>48</v>
      </c>
      <c r="B62" s="36">
        <v>4.0000000000000001E-3</v>
      </c>
      <c r="C62" s="34">
        <f>B62*83.33/100</f>
        <v>3.3332000000000001E-3</v>
      </c>
      <c r="D62" s="30">
        <v>4.0000000000000001E-3</v>
      </c>
    </row>
    <row r="63" spans="1:4" ht="41.25" customHeight="1" x14ac:dyDescent="0.25">
      <c r="A63" s="4" t="s">
        <v>49</v>
      </c>
      <c r="B63" s="35">
        <v>4.0000000000000001E-3</v>
      </c>
      <c r="C63" s="34">
        <f t="shared" ref="C63:C68" si="7">B63*83.33/100</f>
        <v>3.3332000000000001E-3</v>
      </c>
      <c r="D63" s="30">
        <v>4.0000000000000001E-3</v>
      </c>
    </row>
    <row r="64" spans="1:4" ht="30.75" customHeight="1" x14ac:dyDescent="0.25">
      <c r="A64" s="4" t="s">
        <v>50</v>
      </c>
      <c r="B64" s="8">
        <v>0</v>
      </c>
      <c r="C64" s="8">
        <f t="shared" si="7"/>
        <v>0</v>
      </c>
      <c r="D64" s="24"/>
    </row>
    <row r="65" spans="1:4" ht="40.5" customHeight="1" x14ac:dyDescent="0.25">
      <c r="A65" s="4" t="s">
        <v>51</v>
      </c>
      <c r="B65" s="8">
        <v>0</v>
      </c>
      <c r="C65" s="8">
        <f t="shared" si="7"/>
        <v>0</v>
      </c>
      <c r="D65" s="24"/>
    </row>
    <row r="66" spans="1:4" ht="30.75" customHeight="1" x14ac:dyDescent="0.25">
      <c r="A66" s="4" t="s">
        <v>154</v>
      </c>
      <c r="B66" s="8">
        <v>4.0000000000000001E-3</v>
      </c>
      <c r="C66" s="8">
        <f t="shared" si="7"/>
        <v>3.3332000000000001E-3</v>
      </c>
      <c r="D66" s="24"/>
    </row>
    <row r="67" spans="1:4" ht="44.25" customHeight="1" x14ac:dyDescent="0.25">
      <c r="A67" s="4" t="s">
        <v>52</v>
      </c>
      <c r="B67" s="8">
        <v>0</v>
      </c>
      <c r="C67" s="8">
        <f t="shared" si="7"/>
        <v>0</v>
      </c>
      <c r="D67" s="24"/>
    </row>
    <row r="68" spans="1:4" ht="27" customHeight="1" x14ac:dyDescent="0.25">
      <c r="A68" s="4" t="s">
        <v>53</v>
      </c>
      <c r="B68" s="8">
        <v>0</v>
      </c>
      <c r="C68" s="8">
        <f t="shared" si="7"/>
        <v>0</v>
      </c>
      <c r="D68" s="24"/>
    </row>
    <row r="69" spans="1:4" ht="25.5" customHeight="1" x14ac:dyDescent="0.25">
      <c r="A69" s="52" t="s">
        <v>54</v>
      </c>
      <c r="B69" s="53"/>
      <c r="C69" s="53"/>
      <c r="D69" s="24"/>
    </row>
    <row r="70" spans="1:4" ht="37.5" customHeight="1" x14ac:dyDescent="0.25">
      <c r="A70" s="37" t="s">
        <v>55</v>
      </c>
      <c r="B70" s="36">
        <v>4.0000000000000001E-3</v>
      </c>
      <c r="C70" s="34">
        <f>B70*83.33/100</f>
        <v>3.3332000000000001E-3</v>
      </c>
      <c r="D70" s="30">
        <v>4.0000000000000001E-3</v>
      </c>
    </row>
    <row r="71" spans="1:4" ht="24.75" customHeight="1" x14ac:dyDescent="0.25">
      <c r="A71" s="37" t="s">
        <v>167</v>
      </c>
      <c r="B71" s="34">
        <v>0.3</v>
      </c>
      <c r="C71" s="34">
        <f t="shared" ref="C71:C75" si="8">B71*83.33/100</f>
        <v>0.24998999999999999</v>
      </c>
      <c r="D71" s="30">
        <v>0.3</v>
      </c>
    </row>
    <row r="72" spans="1:4" ht="27.75" customHeight="1" x14ac:dyDescent="0.25">
      <c r="A72" s="37" t="s">
        <v>56</v>
      </c>
      <c r="B72" s="34">
        <v>4.0000000000000001E-3</v>
      </c>
      <c r="C72" s="34">
        <f t="shared" si="8"/>
        <v>3.3332000000000001E-3</v>
      </c>
      <c r="D72" s="30"/>
    </row>
    <row r="73" spans="1:4" ht="29.25" customHeight="1" x14ac:dyDescent="0.25">
      <c r="A73" s="37" t="s">
        <v>159</v>
      </c>
      <c r="B73" s="34">
        <v>4.0000000000000001E-3</v>
      </c>
      <c r="C73" s="34">
        <f t="shared" si="8"/>
        <v>3.3332000000000001E-3</v>
      </c>
      <c r="D73" s="30">
        <v>4.0000000000000001E-3</v>
      </c>
    </row>
    <row r="74" spans="1:4" ht="30.75" customHeight="1" x14ac:dyDescent="0.25">
      <c r="A74" s="37" t="s">
        <v>160</v>
      </c>
      <c r="B74" s="34">
        <v>4.0000000000000001E-3</v>
      </c>
      <c r="C74" s="34">
        <f t="shared" si="8"/>
        <v>3.3332000000000001E-3</v>
      </c>
      <c r="D74" s="30"/>
    </row>
    <row r="75" spans="1:4" ht="29.25" customHeight="1" x14ac:dyDescent="0.25">
      <c r="A75" s="37" t="s">
        <v>154</v>
      </c>
      <c r="B75" s="34">
        <v>4.0000000000000001E-3</v>
      </c>
      <c r="C75" s="34">
        <f t="shared" si="8"/>
        <v>3.3332000000000001E-3</v>
      </c>
      <c r="D75" s="30">
        <v>4.0000000000000001E-3</v>
      </c>
    </row>
    <row r="76" spans="1:4" ht="29.25" customHeight="1" x14ac:dyDescent="0.25">
      <c r="A76" s="55" t="s">
        <v>57</v>
      </c>
      <c r="B76" s="56"/>
      <c r="C76" s="56"/>
      <c r="D76" s="30"/>
    </row>
    <row r="77" spans="1:4" ht="52.5" customHeight="1" x14ac:dyDescent="0.25">
      <c r="A77" s="37" t="s">
        <v>58</v>
      </c>
      <c r="B77" s="34">
        <v>4.0000000000000001E-3</v>
      </c>
      <c r="C77" s="34">
        <f>B77*83.33/100</f>
        <v>3.3332000000000001E-3</v>
      </c>
      <c r="D77" s="30">
        <v>4.0000000000000001E-3</v>
      </c>
    </row>
    <row r="78" spans="1:4" ht="18" customHeight="1" x14ac:dyDescent="0.25">
      <c r="A78" s="4" t="s">
        <v>59</v>
      </c>
      <c r="B78" s="8">
        <v>4.0000000000000001E-3</v>
      </c>
      <c r="C78" s="8">
        <f t="shared" ref="C78:C80" si="9">B78*83.33/100</f>
        <v>3.3332000000000001E-3</v>
      </c>
      <c r="D78" s="24"/>
    </row>
    <row r="79" spans="1:4" ht="30" customHeight="1" x14ac:dyDescent="0.25">
      <c r="A79" s="4" t="s">
        <v>154</v>
      </c>
      <c r="B79" s="8">
        <v>4.0000000000000001E-3</v>
      </c>
      <c r="C79" s="8">
        <f t="shared" si="9"/>
        <v>3.3332000000000001E-3</v>
      </c>
      <c r="D79" s="24"/>
    </row>
    <row r="80" spans="1:4" ht="46.5" customHeight="1" x14ac:dyDescent="0.25">
      <c r="A80" s="6" t="s">
        <v>161</v>
      </c>
      <c r="B80" s="8">
        <v>4.0000000000000001E-3</v>
      </c>
      <c r="C80" s="8">
        <f t="shared" si="9"/>
        <v>3.3332000000000001E-3</v>
      </c>
      <c r="D80" s="24"/>
    </row>
    <row r="81" spans="1:4" ht="27.75" customHeight="1" x14ac:dyDescent="0.25">
      <c r="A81" s="52" t="s">
        <v>60</v>
      </c>
      <c r="B81" s="53"/>
      <c r="C81" s="53"/>
      <c r="D81" s="24"/>
    </row>
    <row r="82" spans="1:4" ht="28.5" customHeight="1" x14ac:dyDescent="0.25">
      <c r="A82" s="4" t="s">
        <v>61</v>
      </c>
      <c r="B82" s="8">
        <v>4.0000000000000001E-3</v>
      </c>
      <c r="C82" s="8">
        <f>B82*83.33/100</f>
        <v>3.3332000000000001E-3</v>
      </c>
      <c r="D82" s="24"/>
    </row>
    <row r="83" spans="1:4" ht="30.75" customHeight="1" x14ac:dyDescent="0.25">
      <c r="A83" s="4" t="s">
        <v>24</v>
      </c>
      <c r="B83" s="8">
        <v>4.0000000000000001E-3</v>
      </c>
      <c r="C83" s="8">
        <f>B83*83.33/100</f>
        <v>3.3332000000000001E-3</v>
      </c>
      <c r="D83" s="24"/>
    </row>
    <row r="84" spans="1:4" s="7" customFormat="1" ht="25.5" customHeight="1" x14ac:dyDescent="0.25">
      <c r="A84" s="57" t="s">
        <v>62</v>
      </c>
      <c r="B84" s="58"/>
      <c r="C84" s="58"/>
      <c r="D84" s="29"/>
    </row>
    <row r="85" spans="1:4" ht="39.75" customHeight="1" x14ac:dyDescent="0.25">
      <c r="A85" s="4" t="s">
        <v>63</v>
      </c>
      <c r="B85" s="34">
        <v>4.0000000000000001E-3</v>
      </c>
      <c r="C85" s="34">
        <f>B85*83.33/100</f>
        <v>3.3332000000000001E-3</v>
      </c>
      <c r="D85" s="30">
        <v>4.0000000000000001E-3</v>
      </c>
    </row>
    <row r="86" spans="1:4" ht="26.25" customHeight="1" thickBot="1" x14ac:dyDescent="0.3">
      <c r="A86" s="11" t="s">
        <v>162</v>
      </c>
      <c r="B86" s="34">
        <v>4.0000000000000001E-3</v>
      </c>
      <c r="C86" s="34">
        <f>B86*83.33/100</f>
        <v>3.3332000000000001E-3</v>
      </c>
      <c r="D86" s="30">
        <v>4.0000000000000001E-3</v>
      </c>
    </row>
    <row r="87" spans="1:4" s="1" customFormat="1" ht="26.25" customHeight="1" thickBot="1" x14ac:dyDescent="0.3">
      <c r="A87" s="13" t="s">
        <v>140</v>
      </c>
      <c r="B87" s="14">
        <f>B86+B85+B83+B82+B80+B79+B78+B77+B75+B74+B73+B72+B71+B70+B68+B67+B66+B65+B64+B63+B62+B60+B59+B58+B57+B56+B55+B54+B53+B52+B51+B50+B49+B48+B47+B46+B44+B43+B42+B41+B40+B38+B37+B36+B35+B34+B33+B31+B30+B29+B28+B27+B25+B26+B23+B22+B21+B20+B19+B17+B16+B15+B13+B12+B11+B10+B9+B6+B8</f>
        <v>2.7300000000000004</v>
      </c>
      <c r="C87" s="14">
        <f>C86+C85+C83+C82+C80+C79+C78+C77+C75+C74+C73+C72+C71+C70+C68+C67+C66+C65+C64+C63+C62+C60+C59+C58+C57+C56+C55+C54+C53+C52+C51+C50+C49+C48+C47+C46+C44+C43+C42+C41+C40+C38+C37+C36+C35+C34+C33+C31+C30+C29+C28+C27+C25+C26+C23+C22+C21+C20+C19+C17+C16+C15+C13+C12+C11+C10+C9+C6+C8</f>
        <v>2.2749090000000041</v>
      </c>
      <c r="D87" s="29"/>
    </row>
    <row r="88" spans="1:4" ht="33" customHeight="1" x14ac:dyDescent="0.25">
      <c r="A88" s="52" t="s">
        <v>64</v>
      </c>
      <c r="B88" s="53"/>
      <c r="C88" s="53"/>
      <c r="D88" s="24"/>
    </row>
    <row r="89" spans="1:4" ht="22.5" customHeight="1" x14ac:dyDescent="0.25">
      <c r="A89" s="52" t="s">
        <v>65</v>
      </c>
      <c r="B89" s="53"/>
      <c r="C89" s="53"/>
      <c r="D89" s="24"/>
    </row>
    <row r="90" spans="1:4" ht="19.5" customHeight="1" x14ac:dyDescent="0.25">
      <c r="A90" s="4" t="s">
        <v>66</v>
      </c>
      <c r="B90" s="8">
        <v>0</v>
      </c>
      <c r="C90" s="8">
        <f>B90*83.33/100</f>
        <v>0</v>
      </c>
      <c r="D90" s="24"/>
    </row>
    <row r="91" spans="1:4" ht="19.5" customHeight="1" x14ac:dyDescent="0.25">
      <c r="A91" s="4" t="s">
        <v>67</v>
      </c>
      <c r="B91" s="8">
        <v>0</v>
      </c>
      <c r="C91" s="8">
        <f t="shared" ref="C91:C93" si="10">B91*83.33/100</f>
        <v>0</v>
      </c>
      <c r="D91" s="24"/>
    </row>
    <row r="92" spans="1:4" ht="29.25" customHeight="1" x14ac:dyDescent="0.25">
      <c r="A92" s="4" t="s">
        <v>68</v>
      </c>
      <c r="B92" s="8">
        <v>0</v>
      </c>
      <c r="C92" s="8">
        <f t="shared" si="10"/>
        <v>0</v>
      </c>
      <c r="D92" s="24"/>
    </row>
    <row r="93" spans="1:4" ht="33" customHeight="1" x14ac:dyDescent="0.25">
      <c r="A93" s="4" t="s">
        <v>24</v>
      </c>
      <c r="B93" s="8">
        <v>0</v>
      </c>
      <c r="C93" s="8">
        <f t="shared" si="10"/>
        <v>0</v>
      </c>
      <c r="D93" s="24"/>
    </row>
    <row r="94" spans="1:4" ht="27" customHeight="1" x14ac:dyDescent="0.25">
      <c r="A94" s="52" t="s">
        <v>69</v>
      </c>
      <c r="B94" s="53"/>
      <c r="C94" s="53"/>
      <c r="D94" s="24"/>
    </row>
    <row r="95" spans="1:4" ht="29.25" customHeight="1" x14ac:dyDescent="0.25">
      <c r="A95" s="4" t="s">
        <v>70</v>
      </c>
      <c r="B95" s="8">
        <v>4.0000000000000001E-3</v>
      </c>
      <c r="C95" s="8">
        <f>B95*83.33/100</f>
        <v>3.3332000000000001E-3</v>
      </c>
      <c r="D95" s="24"/>
    </row>
    <row r="96" spans="1:4" ht="27" customHeight="1" x14ac:dyDescent="0.25">
      <c r="A96" s="4" t="s">
        <v>71</v>
      </c>
      <c r="B96" s="8">
        <v>0</v>
      </c>
      <c r="C96" s="8">
        <f t="shared" ref="C96:C103" si="11">B96*83.33/100</f>
        <v>0</v>
      </c>
      <c r="D96" s="24"/>
    </row>
    <row r="97" spans="1:4" ht="17.25" customHeight="1" x14ac:dyDescent="0.25">
      <c r="A97" s="4" t="s">
        <v>163</v>
      </c>
      <c r="B97" s="8">
        <v>4.0000000000000001E-3</v>
      </c>
      <c r="C97" s="8">
        <f t="shared" si="11"/>
        <v>3.3332000000000001E-3</v>
      </c>
      <c r="D97" s="24"/>
    </row>
    <row r="98" spans="1:4" ht="48" customHeight="1" x14ac:dyDescent="0.25">
      <c r="A98" s="4" t="s">
        <v>72</v>
      </c>
      <c r="B98" s="8">
        <v>4.0000000000000001E-3</v>
      </c>
      <c r="C98" s="8">
        <f t="shared" si="11"/>
        <v>3.3332000000000001E-3</v>
      </c>
      <c r="D98" s="24"/>
    </row>
    <row r="99" spans="1:4" ht="29.25" customHeight="1" x14ac:dyDescent="0.25">
      <c r="A99" s="4" t="s">
        <v>73</v>
      </c>
      <c r="B99" s="8">
        <v>0</v>
      </c>
      <c r="C99" s="8">
        <f t="shared" si="11"/>
        <v>0</v>
      </c>
      <c r="D99" s="24"/>
    </row>
    <row r="100" spans="1:4" ht="18.75" customHeight="1" x14ac:dyDescent="0.25">
      <c r="A100" s="4" t="s">
        <v>74</v>
      </c>
      <c r="B100" s="8">
        <v>0</v>
      </c>
      <c r="C100" s="8">
        <f t="shared" si="11"/>
        <v>0</v>
      </c>
      <c r="D100" s="24"/>
    </row>
    <row r="101" spans="1:4" ht="20.25" customHeight="1" x14ac:dyDescent="0.25">
      <c r="A101" s="4" t="s">
        <v>75</v>
      </c>
      <c r="B101" s="8">
        <v>0</v>
      </c>
      <c r="C101" s="8">
        <f t="shared" si="11"/>
        <v>0</v>
      </c>
      <c r="D101" s="24"/>
    </row>
    <row r="102" spans="1:4" ht="30" customHeight="1" x14ac:dyDescent="0.25">
      <c r="A102" s="4" t="s">
        <v>76</v>
      </c>
      <c r="B102" s="8">
        <v>4.0000000000000001E-3</v>
      </c>
      <c r="C102" s="8">
        <f t="shared" si="11"/>
        <v>3.3332000000000001E-3</v>
      </c>
      <c r="D102" s="24"/>
    </row>
    <row r="103" spans="1:4" ht="30.75" customHeight="1" x14ac:dyDescent="0.25">
      <c r="A103" s="4" t="s">
        <v>154</v>
      </c>
      <c r="B103" s="8">
        <v>4.0000000000000001E-3</v>
      </c>
      <c r="C103" s="8">
        <f t="shared" si="11"/>
        <v>3.3332000000000001E-3</v>
      </c>
      <c r="D103" s="24"/>
    </row>
    <row r="104" spans="1:4" ht="23.25" customHeight="1" x14ac:dyDescent="0.25">
      <c r="A104" s="52" t="s">
        <v>77</v>
      </c>
      <c r="B104" s="53"/>
      <c r="C104" s="53"/>
      <c r="D104" s="24"/>
    </row>
    <row r="105" spans="1:4" ht="27.75" customHeight="1" x14ac:dyDescent="0.25">
      <c r="A105" s="4" t="s">
        <v>78</v>
      </c>
      <c r="B105" s="8">
        <v>0</v>
      </c>
      <c r="C105" s="8">
        <f>B105*83.33/100</f>
        <v>0</v>
      </c>
      <c r="D105" s="24"/>
    </row>
    <row r="106" spans="1:4" ht="40.5" customHeight="1" x14ac:dyDescent="0.25">
      <c r="A106" s="4" t="s">
        <v>79</v>
      </c>
      <c r="B106" s="8">
        <v>0</v>
      </c>
      <c r="C106" s="8">
        <f t="shared" ref="C106:C108" si="12">B106*83.33/100</f>
        <v>0</v>
      </c>
      <c r="D106" s="24"/>
    </row>
    <row r="107" spans="1:4" ht="18.75" customHeight="1" x14ac:dyDescent="0.25">
      <c r="A107" s="4" t="s">
        <v>80</v>
      </c>
      <c r="B107" s="8">
        <v>0</v>
      </c>
      <c r="C107" s="8">
        <f t="shared" si="12"/>
        <v>0</v>
      </c>
      <c r="D107" s="24"/>
    </row>
    <row r="108" spans="1:4" ht="18.75" customHeight="1" x14ac:dyDescent="0.25">
      <c r="A108" s="4" t="s">
        <v>81</v>
      </c>
      <c r="B108" s="8">
        <v>0</v>
      </c>
      <c r="C108" s="8">
        <f t="shared" si="12"/>
        <v>0</v>
      </c>
      <c r="D108" s="24"/>
    </row>
    <row r="109" spans="1:4" ht="23.25" customHeight="1" x14ac:dyDescent="0.25">
      <c r="A109" s="52" t="s">
        <v>82</v>
      </c>
      <c r="B109" s="53"/>
      <c r="C109" s="53"/>
      <c r="D109" s="24"/>
    </row>
    <row r="110" spans="1:4" ht="34.5" customHeight="1" x14ac:dyDescent="0.25">
      <c r="A110" s="4" t="s">
        <v>83</v>
      </c>
      <c r="B110" s="8">
        <v>4.0000000000000001E-3</v>
      </c>
      <c r="C110" s="8">
        <f>B110*83.33/100</f>
        <v>3.3332000000000001E-3</v>
      </c>
      <c r="D110" s="24"/>
    </row>
    <row r="111" spans="1:4" ht="33.75" customHeight="1" x14ac:dyDescent="0.25">
      <c r="A111" s="4" t="s">
        <v>84</v>
      </c>
      <c r="B111" s="8">
        <v>4.0000000000000001E-3</v>
      </c>
      <c r="C111" s="8">
        <f t="shared" ref="C111:C114" si="13">B111*83.33/100</f>
        <v>3.3332000000000001E-3</v>
      </c>
      <c r="D111" s="24"/>
    </row>
    <row r="112" spans="1:4" ht="19.5" customHeight="1" x14ac:dyDescent="0.25">
      <c r="A112" s="4" t="s">
        <v>85</v>
      </c>
      <c r="B112" s="8">
        <v>4.0000000000000001E-3</v>
      </c>
      <c r="C112" s="8">
        <f t="shared" si="13"/>
        <v>3.3332000000000001E-3</v>
      </c>
      <c r="D112" s="24"/>
    </row>
    <row r="113" spans="1:4" ht="19.5" customHeight="1" x14ac:dyDescent="0.25">
      <c r="A113" s="4" t="s">
        <v>86</v>
      </c>
      <c r="B113" s="8">
        <v>4.0000000000000001E-3</v>
      </c>
      <c r="C113" s="8">
        <f t="shared" si="13"/>
        <v>3.3332000000000001E-3</v>
      </c>
      <c r="D113" s="24"/>
    </row>
    <row r="114" spans="1:4" ht="42.75" customHeight="1" x14ac:dyDescent="0.25">
      <c r="A114" s="4" t="s">
        <v>87</v>
      </c>
      <c r="B114" s="8">
        <v>4.0000000000000001E-3</v>
      </c>
      <c r="C114" s="8">
        <f t="shared" si="13"/>
        <v>3.3332000000000001E-3</v>
      </c>
      <c r="D114" s="24"/>
    </row>
    <row r="115" spans="1:4" s="2" customFormat="1" ht="20.25" customHeight="1" x14ac:dyDescent="0.25">
      <c r="A115" s="57" t="s">
        <v>88</v>
      </c>
      <c r="B115" s="58"/>
      <c r="C115" s="58"/>
      <c r="D115" s="29"/>
    </row>
    <row r="116" spans="1:4" s="1" customFormat="1" ht="27" customHeight="1" x14ac:dyDescent="0.25">
      <c r="A116" s="9" t="s">
        <v>168</v>
      </c>
      <c r="B116" s="34">
        <v>0.1</v>
      </c>
      <c r="C116" s="34">
        <f>B116*83.33/100</f>
        <v>8.3330000000000001E-2</v>
      </c>
      <c r="D116" s="30">
        <v>0.1</v>
      </c>
    </row>
    <row r="117" spans="1:4" s="7" customFormat="1" ht="24" customHeight="1" x14ac:dyDescent="0.25">
      <c r="A117" s="9" t="s">
        <v>169</v>
      </c>
      <c r="B117" s="34">
        <v>0.1</v>
      </c>
      <c r="C117" s="34">
        <f t="shared" ref="C117:C126" si="14">B117*83.33/100</f>
        <v>8.3330000000000001E-2</v>
      </c>
      <c r="D117" s="30">
        <v>4.0000000000000001E-3</v>
      </c>
    </row>
    <row r="118" spans="1:4" s="7" customFormat="1" ht="27.75" customHeight="1" x14ac:dyDescent="0.25">
      <c r="A118" s="9" t="s">
        <v>89</v>
      </c>
      <c r="B118" s="34">
        <v>0.1</v>
      </c>
      <c r="C118" s="34">
        <f t="shared" si="14"/>
        <v>8.3330000000000001E-2</v>
      </c>
      <c r="D118" s="30">
        <v>0.1</v>
      </c>
    </row>
    <row r="119" spans="1:4" s="1" customFormat="1" ht="43.5" customHeight="1" x14ac:dyDescent="0.25">
      <c r="A119" s="9" t="s">
        <v>170</v>
      </c>
      <c r="B119" s="34">
        <v>0.3</v>
      </c>
      <c r="C119" s="34">
        <f t="shared" si="14"/>
        <v>0.24998999999999999</v>
      </c>
      <c r="D119" s="30">
        <v>0.2</v>
      </c>
    </row>
    <row r="120" spans="1:4" s="1" customFormat="1" ht="29.25" customHeight="1" x14ac:dyDescent="0.25">
      <c r="A120" s="9" t="s">
        <v>90</v>
      </c>
      <c r="B120" s="34">
        <v>0.3</v>
      </c>
      <c r="C120" s="34">
        <f t="shared" si="14"/>
        <v>0.24998999999999999</v>
      </c>
      <c r="D120" s="30">
        <v>0.2</v>
      </c>
    </row>
    <row r="121" spans="1:4" s="1" customFormat="1" ht="29.25" customHeight="1" x14ac:dyDescent="0.25">
      <c r="A121" s="9" t="s">
        <v>141</v>
      </c>
      <c r="B121" s="34">
        <v>0.5</v>
      </c>
      <c r="C121" s="34">
        <f t="shared" si="14"/>
        <v>0.41664999999999996</v>
      </c>
      <c r="D121" s="30">
        <v>0.5</v>
      </c>
    </row>
    <row r="122" spans="1:4" s="2" customFormat="1" ht="27.75" customHeight="1" x14ac:dyDescent="0.25">
      <c r="A122" s="9" t="s">
        <v>91</v>
      </c>
      <c r="B122" s="10">
        <v>0</v>
      </c>
      <c r="C122" s="10">
        <f t="shared" si="14"/>
        <v>0</v>
      </c>
      <c r="D122" s="30"/>
    </row>
    <row r="123" spans="1:4" s="1" customFormat="1" ht="29.25" customHeight="1" x14ac:dyDescent="0.25">
      <c r="A123" s="9" t="s">
        <v>92</v>
      </c>
      <c r="B123" s="10">
        <v>5.0000000000000001E-3</v>
      </c>
      <c r="C123" s="10">
        <f t="shared" si="14"/>
        <v>4.1665000000000001E-3</v>
      </c>
      <c r="D123" s="30"/>
    </row>
    <row r="124" spans="1:4" s="2" customFormat="1" ht="18.75" customHeight="1" x14ac:dyDescent="0.25">
      <c r="A124" s="9" t="s">
        <v>93</v>
      </c>
      <c r="B124" s="10">
        <v>0</v>
      </c>
      <c r="C124" s="10">
        <f t="shared" si="14"/>
        <v>0</v>
      </c>
      <c r="D124" s="30"/>
    </row>
    <row r="125" spans="1:4" s="2" customFormat="1" ht="29.25" customHeight="1" x14ac:dyDescent="0.25">
      <c r="A125" s="9" t="s">
        <v>94</v>
      </c>
      <c r="B125" s="10">
        <v>0</v>
      </c>
      <c r="C125" s="10">
        <f t="shared" si="14"/>
        <v>0</v>
      </c>
      <c r="D125" s="30"/>
    </row>
    <row r="126" spans="1:4" s="1" customFormat="1" ht="20.25" customHeight="1" x14ac:dyDescent="0.25">
      <c r="A126" s="9" t="s">
        <v>95</v>
      </c>
      <c r="B126" s="34">
        <v>0.6</v>
      </c>
      <c r="C126" s="34">
        <f t="shared" si="14"/>
        <v>0.49997999999999998</v>
      </c>
      <c r="D126" s="30">
        <v>0.6</v>
      </c>
    </row>
    <row r="127" spans="1:4" s="2" customFormat="1" ht="23.25" customHeight="1" x14ac:dyDescent="0.25">
      <c r="A127" s="57" t="s">
        <v>96</v>
      </c>
      <c r="B127" s="58"/>
      <c r="C127" s="58"/>
      <c r="D127" s="30"/>
    </row>
    <row r="128" spans="1:4" s="2" customFormat="1" ht="27.75" customHeight="1" x14ac:dyDescent="0.25">
      <c r="A128" s="9" t="s">
        <v>97</v>
      </c>
      <c r="B128" s="34">
        <v>0.9</v>
      </c>
      <c r="C128" s="34">
        <f>B128*83.33/100</f>
        <v>0.74997000000000003</v>
      </c>
      <c r="D128" s="30">
        <v>0.85</v>
      </c>
    </row>
    <row r="129" spans="1:4" s="2" customFormat="1" ht="18" customHeight="1" x14ac:dyDescent="0.25">
      <c r="A129" s="9" t="s">
        <v>98</v>
      </c>
      <c r="B129" s="34">
        <v>0.4</v>
      </c>
      <c r="C129" s="34">
        <f t="shared" ref="C129:C131" si="15">B129*83.33/100</f>
        <v>0.33332000000000001</v>
      </c>
      <c r="D129" s="30">
        <v>0.4</v>
      </c>
    </row>
    <row r="130" spans="1:4" s="2" customFormat="1" ht="17.25" customHeight="1" x14ac:dyDescent="0.25">
      <c r="A130" s="9" t="s">
        <v>99</v>
      </c>
      <c r="B130" s="34">
        <v>0.1</v>
      </c>
      <c r="C130" s="34">
        <f t="shared" si="15"/>
        <v>8.3330000000000001E-2</v>
      </c>
      <c r="D130" s="30">
        <v>0.1</v>
      </c>
    </row>
    <row r="131" spans="1:4" s="2" customFormat="1" ht="22.5" customHeight="1" x14ac:dyDescent="0.25">
      <c r="A131" s="9" t="s">
        <v>100</v>
      </c>
      <c r="B131" s="34">
        <v>0.7</v>
      </c>
      <c r="C131" s="34">
        <f t="shared" si="15"/>
        <v>0.58331</v>
      </c>
      <c r="D131" s="30">
        <v>0.7</v>
      </c>
    </row>
    <row r="132" spans="1:4" s="7" customFormat="1" ht="18.75" customHeight="1" x14ac:dyDescent="0.25">
      <c r="A132" s="57" t="s">
        <v>101</v>
      </c>
      <c r="B132" s="58"/>
      <c r="C132" s="58"/>
      <c r="D132" s="29"/>
    </row>
    <row r="133" spans="1:4" s="7" customFormat="1" ht="32.25" customHeight="1" x14ac:dyDescent="0.25">
      <c r="A133" s="9" t="s">
        <v>102</v>
      </c>
      <c r="B133" s="34">
        <v>0.5</v>
      </c>
      <c r="C133" s="34">
        <f>B133*83.33/100</f>
        <v>0.41664999999999996</v>
      </c>
      <c r="D133" s="30">
        <v>0.5</v>
      </c>
    </row>
    <row r="134" spans="1:4" s="7" customFormat="1" ht="16.5" customHeight="1" x14ac:dyDescent="0.25">
      <c r="A134" s="9" t="s">
        <v>103</v>
      </c>
      <c r="B134" s="34">
        <v>0.6</v>
      </c>
      <c r="C134" s="34">
        <f t="shared" ref="C134:C136" si="16">B134*83.33/100</f>
        <v>0.49997999999999998</v>
      </c>
      <c r="D134" s="30">
        <v>0.6</v>
      </c>
    </row>
    <row r="135" spans="1:4" s="7" customFormat="1" ht="55.5" customHeight="1" x14ac:dyDescent="0.25">
      <c r="A135" s="9" t="s">
        <v>104</v>
      </c>
      <c r="B135" s="34">
        <v>0.7</v>
      </c>
      <c r="C135" s="34">
        <f t="shared" si="16"/>
        <v>0.58331</v>
      </c>
      <c r="D135" s="30">
        <v>0.64200000000000002</v>
      </c>
    </row>
    <row r="136" spans="1:4" s="7" customFormat="1" ht="22.5" customHeight="1" x14ac:dyDescent="0.25">
      <c r="A136" s="9" t="s">
        <v>105</v>
      </c>
      <c r="B136" s="34">
        <v>0.1</v>
      </c>
      <c r="C136" s="34">
        <f t="shared" si="16"/>
        <v>8.3330000000000001E-2</v>
      </c>
      <c r="D136" s="30">
        <v>0.1</v>
      </c>
    </row>
    <row r="137" spans="1:4" ht="18" customHeight="1" x14ac:dyDescent="0.25">
      <c r="A137" s="52" t="s">
        <v>106</v>
      </c>
      <c r="B137" s="53"/>
      <c r="C137" s="53"/>
      <c r="D137" s="24"/>
    </row>
    <row r="138" spans="1:4" ht="19.5" customHeight="1" x14ac:dyDescent="0.25">
      <c r="A138" s="4" t="s">
        <v>107</v>
      </c>
      <c r="B138" s="8">
        <v>0</v>
      </c>
      <c r="C138" s="8">
        <f>B138*83.33/100</f>
        <v>0</v>
      </c>
      <c r="D138" s="24"/>
    </row>
    <row r="139" spans="1:4" ht="21" customHeight="1" x14ac:dyDescent="0.25">
      <c r="A139" s="4" t="s">
        <v>108</v>
      </c>
      <c r="B139" s="8">
        <v>0</v>
      </c>
      <c r="C139" s="8">
        <f t="shared" ref="C139:C140" si="17">B139*83.33/100</f>
        <v>0</v>
      </c>
      <c r="D139" s="24"/>
    </row>
    <row r="140" spans="1:4" ht="41.25" customHeight="1" x14ac:dyDescent="0.25">
      <c r="A140" s="4" t="s">
        <v>109</v>
      </c>
      <c r="B140" s="8">
        <v>0</v>
      </c>
      <c r="C140" s="8">
        <f t="shared" si="17"/>
        <v>0</v>
      </c>
      <c r="D140" s="24"/>
    </row>
    <row r="141" spans="1:4" ht="16.5" customHeight="1" x14ac:dyDescent="0.25">
      <c r="A141" s="52" t="s">
        <v>110</v>
      </c>
      <c r="B141" s="53"/>
      <c r="C141" s="53"/>
      <c r="D141" s="24"/>
    </row>
    <row r="142" spans="1:4" ht="21.75" customHeight="1" x14ac:dyDescent="0.25">
      <c r="A142" s="4" t="s">
        <v>111</v>
      </c>
      <c r="B142" s="8">
        <v>0</v>
      </c>
      <c r="C142" s="8">
        <f>B142*83.33/100</f>
        <v>0</v>
      </c>
      <c r="D142" s="24"/>
    </row>
    <row r="143" spans="1:4" ht="19.5" customHeight="1" x14ac:dyDescent="0.25">
      <c r="A143" s="4" t="s">
        <v>112</v>
      </c>
      <c r="B143" s="8">
        <v>0</v>
      </c>
      <c r="C143" s="8">
        <f t="shared" ref="C143:C145" si="18">B143*83.33/100</f>
        <v>0</v>
      </c>
      <c r="D143" s="24"/>
    </row>
    <row r="144" spans="1:4" ht="16.5" customHeight="1" x14ac:dyDescent="0.25">
      <c r="A144" s="4" t="s">
        <v>113</v>
      </c>
      <c r="B144" s="8">
        <v>0</v>
      </c>
      <c r="C144" s="8">
        <f t="shared" si="18"/>
        <v>0</v>
      </c>
      <c r="D144" s="24"/>
    </row>
    <row r="145" spans="1:4" ht="28.5" customHeight="1" thickBot="1" x14ac:dyDescent="0.3">
      <c r="A145" s="11" t="s">
        <v>114</v>
      </c>
      <c r="B145" s="12">
        <v>0</v>
      </c>
      <c r="C145" s="8">
        <f t="shared" si="18"/>
        <v>0</v>
      </c>
      <c r="D145" s="24"/>
    </row>
    <row r="146" spans="1:4" s="1" customFormat="1" ht="29.25" customHeight="1" thickBot="1" x14ac:dyDescent="0.3">
      <c r="A146" s="13" t="s">
        <v>142</v>
      </c>
      <c r="B146" s="15">
        <f>B145+B144+B143+B142+B140+B139+B138+B136+B135+B134+B133+B131+B130+B129+B128+B126+B125+B124+B123+B122+B121+B120+B119+B118+B117+B116+B114+B113+B112+B111+B110+B108+B107+B106+B105+B103+B102+B101+B100+B99+B98+B97+B96+B95+B93+B92+B91+B90</f>
        <v>6.0449999999999937</v>
      </c>
      <c r="C146" s="15">
        <f>C145+C144+C143+C142+C140+C139+C138+C136+C135+C134+C133+C131+C130+C129+C128+C126+C125+C124+C123+C122+C121+C120+C119+C118+C117+C116+C114+C113+C112+C111+C110+C108+C107+C106+C105+C103+C102+C101+C100+C99+C98+C97+C96+C95+C93+C92+C91+C90</f>
        <v>5.0372985000000021</v>
      </c>
      <c r="D146" s="30"/>
    </row>
    <row r="147" spans="1:4" ht="20.25" customHeight="1" x14ac:dyDescent="0.25">
      <c r="A147" s="52" t="s">
        <v>115</v>
      </c>
      <c r="B147" s="53"/>
      <c r="C147" s="53"/>
      <c r="D147" s="24"/>
    </row>
    <row r="148" spans="1:4" s="7" customFormat="1" ht="21" customHeight="1" x14ac:dyDescent="0.25">
      <c r="A148" s="57" t="s">
        <v>116</v>
      </c>
      <c r="B148" s="58"/>
      <c r="C148" s="58"/>
      <c r="D148" s="29"/>
    </row>
    <row r="149" spans="1:4" s="7" customFormat="1" ht="28.5" customHeight="1" x14ac:dyDescent="0.25">
      <c r="A149" s="9" t="s">
        <v>117</v>
      </c>
      <c r="B149" s="34">
        <v>1.7</v>
      </c>
      <c r="C149" s="34">
        <f>B149*83.33/100</f>
        <v>1.4166099999999999</v>
      </c>
      <c r="D149" s="30">
        <v>1.7</v>
      </c>
    </row>
    <row r="150" spans="1:4" s="7" customFormat="1" ht="27" customHeight="1" x14ac:dyDescent="0.25">
      <c r="A150" s="9" t="s">
        <v>177</v>
      </c>
      <c r="B150" s="34">
        <v>0.1</v>
      </c>
      <c r="C150" s="34">
        <f t="shared" ref="C150:C154" si="19">B150*83.33/100</f>
        <v>8.3330000000000001E-2</v>
      </c>
      <c r="D150" s="40">
        <v>1</v>
      </c>
    </row>
    <row r="151" spans="1:4" s="7" customFormat="1" ht="30.75" customHeight="1" x14ac:dyDescent="0.25">
      <c r="A151" s="9" t="s">
        <v>118</v>
      </c>
      <c r="B151" s="34">
        <v>0.3</v>
      </c>
      <c r="C151" s="34">
        <f t="shared" si="19"/>
        <v>0.24998999999999999</v>
      </c>
      <c r="D151" s="30">
        <v>0.3</v>
      </c>
    </row>
    <row r="152" spans="1:4" s="7" customFormat="1" ht="18" customHeight="1" x14ac:dyDescent="0.25">
      <c r="A152" s="9" t="s">
        <v>119</v>
      </c>
      <c r="B152" s="34">
        <v>0.2</v>
      </c>
      <c r="C152" s="34">
        <f t="shared" si="19"/>
        <v>0.16666</v>
      </c>
      <c r="D152" s="30">
        <v>0.2</v>
      </c>
    </row>
    <row r="153" spans="1:4" s="7" customFormat="1" ht="23.25" customHeight="1" x14ac:dyDescent="0.25">
      <c r="A153" s="9" t="s">
        <v>120</v>
      </c>
      <c r="B153" s="34">
        <v>0.1</v>
      </c>
      <c r="C153" s="34">
        <f t="shared" si="19"/>
        <v>8.3330000000000001E-2</v>
      </c>
      <c r="D153" s="30">
        <v>0.1</v>
      </c>
    </row>
    <row r="154" spans="1:4" s="7" customFormat="1" ht="28.5" customHeight="1" x14ac:dyDescent="0.25">
      <c r="A154" s="9" t="s">
        <v>121</v>
      </c>
      <c r="B154" s="34">
        <v>0.2</v>
      </c>
      <c r="C154" s="34">
        <f t="shared" si="19"/>
        <v>0.16666</v>
      </c>
      <c r="D154" s="30">
        <v>0.2</v>
      </c>
    </row>
    <row r="155" spans="1:4" s="1" customFormat="1" ht="37.5" customHeight="1" x14ac:dyDescent="0.25">
      <c r="A155" s="57" t="s">
        <v>122</v>
      </c>
      <c r="B155" s="58"/>
      <c r="C155" s="58"/>
      <c r="D155" s="30"/>
    </row>
    <row r="156" spans="1:4" s="1" customFormat="1" ht="30" customHeight="1" x14ac:dyDescent="0.25">
      <c r="A156" s="9" t="s">
        <v>123</v>
      </c>
      <c r="B156" s="34">
        <v>0.1</v>
      </c>
      <c r="C156" s="34">
        <f>B156*83.33/100</f>
        <v>8.3330000000000001E-2</v>
      </c>
      <c r="D156" s="30">
        <v>0.1</v>
      </c>
    </row>
    <row r="157" spans="1:4" s="1" customFormat="1" ht="29.25" customHeight="1" x14ac:dyDescent="0.25">
      <c r="A157" s="9" t="s">
        <v>143</v>
      </c>
      <c r="B157" s="34">
        <v>0.9</v>
      </c>
      <c r="C157" s="34">
        <f t="shared" ref="C157:C160" si="20">B157*83.33/100</f>
        <v>0.74997000000000003</v>
      </c>
      <c r="D157" s="30">
        <v>0.9</v>
      </c>
    </row>
    <row r="158" spans="1:4" s="1" customFormat="1" ht="18.75" customHeight="1" x14ac:dyDescent="0.25">
      <c r="A158" s="9" t="s">
        <v>165</v>
      </c>
      <c r="B158" s="34">
        <v>0.5</v>
      </c>
      <c r="C158" s="34">
        <f t="shared" si="20"/>
        <v>0.41664999999999996</v>
      </c>
      <c r="D158" s="30">
        <v>0.5</v>
      </c>
    </row>
    <row r="159" spans="1:4" s="1" customFormat="1" ht="18.75" customHeight="1" x14ac:dyDescent="0.25">
      <c r="A159" s="9" t="s">
        <v>124</v>
      </c>
      <c r="B159" s="34">
        <v>0.1</v>
      </c>
      <c r="C159" s="34">
        <f t="shared" si="20"/>
        <v>8.3330000000000001E-2</v>
      </c>
      <c r="D159" s="30">
        <v>0.1</v>
      </c>
    </row>
    <row r="160" spans="1:4" s="1" customFormat="1" ht="18.75" customHeight="1" x14ac:dyDescent="0.25">
      <c r="A160" s="9" t="s">
        <v>125</v>
      </c>
      <c r="B160" s="34">
        <v>0.1</v>
      </c>
      <c r="C160" s="34">
        <f t="shared" si="20"/>
        <v>8.3330000000000001E-2</v>
      </c>
      <c r="D160" s="30">
        <v>0.1</v>
      </c>
    </row>
    <row r="161" spans="1:4" s="7" customFormat="1" ht="23.25" customHeight="1" x14ac:dyDescent="0.25">
      <c r="A161" s="57" t="s">
        <v>126</v>
      </c>
      <c r="B161" s="58"/>
      <c r="C161" s="58"/>
      <c r="D161" s="29"/>
    </row>
    <row r="162" spans="1:4" s="7" customFormat="1" ht="18.75" customHeight="1" x14ac:dyDescent="0.25">
      <c r="A162" s="9" t="s">
        <v>145</v>
      </c>
      <c r="B162" s="34">
        <v>1</v>
      </c>
      <c r="C162" s="34">
        <f>B162*83.33/100</f>
        <v>0.83329999999999993</v>
      </c>
      <c r="D162" s="40">
        <v>1</v>
      </c>
    </row>
    <row r="163" spans="1:4" s="7" customFormat="1" ht="16.5" customHeight="1" x14ac:dyDescent="0.25">
      <c r="A163" s="9" t="s">
        <v>127</v>
      </c>
      <c r="B163" s="34">
        <v>0.15</v>
      </c>
      <c r="C163" s="34">
        <f t="shared" ref="C163:C165" si="21">B163*83.33/100</f>
        <v>0.12499499999999999</v>
      </c>
      <c r="D163" s="30">
        <v>0.1</v>
      </c>
    </row>
    <row r="164" spans="1:4" s="7" customFormat="1" ht="18" customHeight="1" x14ac:dyDescent="0.25">
      <c r="A164" s="9" t="s">
        <v>144</v>
      </c>
      <c r="B164" s="34">
        <v>0.7</v>
      </c>
      <c r="C164" s="34">
        <f t="shared" si="21"/>
        <v>0.58331</v>
      </c>
      <c r="D164" s="30">
        <v>0.7</v>
      </c>
    </row>
    <row r="165" spans="1:4" s="7" customFormat="1" ht="18" customHeight="1" x14ac:dyDescent="0.25">
      <c r="A165" s="9" t="s">
        <v>128</v>
      </c>
      <c r="B165" s="34">
        <v>0.1</v>
      </c>
      <c r="C165" s="34">
        <f t="shared" si="21"/>
        <v>8.3330000000000001E-2</v>
      </c>
      <c r="D165" s="30">
        <v>0</v>
      </c>
    </row>
    <row r="166" spans="1:4" s="7" customFormat="1" ht="18.75" customHeight="1" x14ac:dyDescent="0.25">
      <c r="A166" s="9" t="s">
        <v>129</v>
      </c>
      <c r="B166" s="34">
        <v>0.1</v>
      </c>
      <c r="C166" s="34">
        <f>(B166*83.33/100)+0.001</f>
        <v>8.4330000000000002E-2</v>
      </c>
      <c r="D166" s="30">
        <v>0.1</v>
      </c>
    </row>
    <row r="167" spans="1:4" ht="22.5" customHeight="1" x14ac:dyDescent="0.25">
      <c r="A167" s="52" t="s">
        <v>130</v>
      </c>
      <c r="B167" s="53"/>
      <c r="C167" s="53"/>
      <c r="D167" s="24"/>
    </row>
    <row r="168" spans="1:4" ht="33" customHeight="1" x14ac:dyDescent="0.25">
      <c r="A168" s="4" t="s">
        <v>131</v>
      </c>
      <c r="B168" s="8">
        <v>0</v>
      </c>
      <c r="C168" s="8">
        <f>B168*83.33/100</f>
        <v>0</v>
      </c>
      <c r="D168" s="24"/>
    </row>
    <row r="169" spans="1:4" s="7" customFormat="1" ht="21.75" customHeight="1" x14ac:dyDescent="0.25">
      <c r="A169" s="9" t="s">
        <v>132</v>
      </c>
      <c r="B169" s="10">
        <v>0</v>
      </c>
      <c r="C169" s="8">
        <f t="shared" ref="C169:C177" si="22">B169*83.33/100</f>
        <v>0</v>
      </c>
      <c r="D169" s="29"/>
    </row>
    <row r="170" spans="1:4" s="7" customFormat="1" ht="21.75" customHeight="1" x14ac:dyDescent="0.25">
      <c r="A170" s="9" t="s">
        <v>133</v>
      </c>
      <c r="B170" s="10">
        <v>0</v>
      </c>
      <c r="C170" s="8">
        <f t="shared" si="22"/>
        <v>0</v>
      </c>
      <c r="D170" s="29"/>
    </row>
    <row r="171" spans="1:4" s="7" customFormat="1" ht="54" customHeight="1" x14ac:dyDescent="0.25">
      <c r="A171" s="37" t="s">
        <v>134</v>
      </c>
      <c r="B171" s="34">
        <v>0.3</v>
      </c>
      <c r="C171" s="34">
        <f t="shared" si="22"/>
        <v>0.24998999999999999</v>
      </c>
      <c r="D171" s="30">
        <v>0.3</v>
      </c>
    </row>
    <row r="172" spans="1:4" s="7" customFormat="1" ht="48.75" customHeight="1" x14ac:dyDescent="0.25">
      <c r="A172" s="9" t="s">
        <v>135</v>
      </c>
      <c r="B172" s="10">
        <v>0</v>
      </c>
      <c r="C172" s="8">
        <f t="shared" si="22"/>
        <v>0</v>
      </c>
      <c r="D172" s="29"/>
    </row>
    <row r="173" spans="1:4" s="7" customFormat="1" ht="52.5" customHeight="1" x14ac:dyDescent="0.25">
      <c r="A173" s="9" t="s">
        <v>136</v>
      </c>
      <c r="B173" s="10">
        <v>0</v>
      </c>
      <c r="C173" s="8">
        <f t="shared" si="22"/>
        <v>0</v>
      </c>
      <c r="D173" s="29"/>
    </row>
    <row r="174" spans="1:4" s="7" customFormat="1" ht="36" customHeight="1" x14ac:dyDescent="0.25">
      <c r="A174" s="9" t="s">
        <v>137</v>
      </c>
      <c r="B174" s="10">
        <v>0</v>
      </c>
      <c r="C174" s="8">
        <f t="shared" si="22"/>
        <v>0</v>
      </c>
      <c r="D174" s="29"/>
    </row>
    <row r="175" spans="1:4" s="7" customFormat="1" ht="33" customHeight="1" x14ac:dyDescent="0.25">
      <c r="A175" s="9" t="s">
        <v>138</v>
      </c>
      <c r="B175" s="10">
        <v>0</v>
      </c>
      <c r="C175" s="8">
        <f t="shared" si="22"/>
        <v>0</v>
      </c>
      <c r="D175" s="29"/>
    </row>
    <row r="176" spans="1:4" s="7" customFormat="1" ht="35.25" customHeight="1" x14ac:dyDescent="0.25">
      <c r="A176" s="9" t="s">
        <v>139</v>
      </c>
      <c r="B176" s="10">
        <v>0</v>
      </c>
      <c r="C176" s="8">
        <f t="shared" si="22"/>
        <v>0</v>
      </c>
      <c r="D176" s="29"/>
    </row>
    <row r="177" spans="1:4" s="7" customFormat="1" ht="37.5" customHeight="1" x14ac:dyDescent="0.25">
      <c r="A177" s="37" t="s">
        <v>171</v>
      </c>
      <c r="B177" s="34">
        <v>1.5</v>
      </c>
      <c r="C177" s="34">
        <f t="shared" si="22"/>
        <v>1.2499500000000001</v>
      </c>
      <c r="D177" s="30">
        <v>1.5</v>
      </c>
    </row>
    <row r="178" spans="1:4" s="7" customFormat="1" ht="25.5" customHeight="1" thickBot="1" x14ac:dyDescent="0.3">
      <c r="A178" s="31"/>
      <c r="B178" s="32"/>
      <c r="C178" s="33"/>
      <c r="D178" s="29"/>
    </row>
    <row r="179" spans="1:4" s="7" customFormat="1" ht="27.75" customHeight="1" thickBot="1" x14ac:dyDescent="0.3">
      <c r="A179" s="16" t="s">
        <v>146</v>
      </c>
      <c r="B179" s="17">
        <f>B177+B176+B175+B174+B173+B172+B171+B170+B169+B168+B166+B165+B164+B163+B162+B160+B159+B158+B157+B156+B154+B153+B152+B151+B150+B149</f>
        <v>8.1499999999999986</v>
      </c>
      <c r="C179" s="17">
        <f>C177+C176+C175+C174+C173+C172+C171+C170+C169+C168+C166+C165+C164+C163+C162+C160+C159+C158+C157+C156+C154+C153+C152+C151+C150+C149</f>
        <v>6.7923950000000026</v>
      </c>
      <c r="D179" s="29"/>
    </row>
    <row r="180" spans="1:4" s="18" customFormat="1" ht="22.5" customHeight="1" x14ac:dyDescent="0.25">
      <c r="A180" s="59" t="s">
        <v>173</v>
      </c>
      <c r="B180" s="60"/>
      <c r="C180" s="60"/>
      <c r="D180" s="29"/>
    </row>
    <row r="181" spans="1:4" s="18" customFormat="1" ht="20.25" customHeight="1" thickBot="1" x14ac:dyDescent="0.3">
      <c r="A181" s="19" t="s">
        <v>178</v>
      </c>
      <c r="B181" s="42">
        <v>5</v>
      </c>
      <c r="C181" s="10">
        <f>B181*83.33/100</f>
        <v>4.1665000000000001</v>
      </c>
      <c r="D181" s="29"/>
    </row>
    <row r="182" spans="1:4" s="18" customFormat="1" ht="22.5" customHeight="1" thickBot="1" x14ac:dyDescent="0.3">
      <c r="A182" s="16" t="s">
        <v>150</v>
      </c>
      <c r="B182" s="43">
        <v>5</v>
      </c>
      <c r="C182" s="17">
        <f>B182*83.33/100</f>
        <v>4.1665000000000001</v>
      </c>
      <c r="D182" s="29"/>
    </row>
    <row r="183" spans="1:4" s="7" customFormat="1" ht="21" customHeight="1" thickBot="1" x14ac:dyDescent="0.3">
      <c r="A183" s="20" t="s">
        <v>147</v>
      </c>
      <c r="B183" s="21">
        <f>B182+B179+B146+B87</f>
        <v>21.924999999999994</v>
      </c>
      <c r="C183" s="21">
        <f>C182+C179+C146+C87</f>
        <v>18.271102500000008</v>
      </c>
      <c r="D183" s="29"/>
    </row>
    <row r="184" spans="1:4" s="7" customFormat="1" ht="127.5" customHeight="1" thickBot="1" x14ac:dyDescent="0.3">
      <c r="A184" s="22" t="s">
        <v>148</v>
      </c>
      <c r="B184" s="23">
        <v>4.92</v>
      </c>
      <c r="C184" s="23">
        <f>B184*83.33/100</f>
        <v>4.0998359999999998</v>
      </c>
      <c r="D184" s="29"/>
    </row>
    <row r="185" spans="1:4" s="7" customFormat="1" ht="17.25" customHeight="1" thickBot="1" x14ac:dyDescent="0.3">
      <c r="A185" s="20" t="s">
        <v>149</v>
      </c>
      <c r="B185" s="41">
        <f>B184+B183</f>
        <v>26.844999999999992</v>
      </c>
      <c r="C185" s="41">
        <f>C184+C183</f>
        <v>22.370938500000008</v>
      </c>
      <c r="D185" s="29"/>
    </row>
    <row r="186" spans="1:4" s="7" customFormat="1" ht="17.25" customHeight="1" x14ac:dyDescent="0.25">
      <c r="A186" s="45"/>
      <c r="B186" s="46"/>
      <c r="C186" s="46"/>
      <c r="D186" s="29"/>
    </row>
    <row r="187" spans="1:4" s="7" customFormat="1" ht="17.25" customHeight="1" x14ac:dyDescent="0.25">
      <c r="A187" s="45"/>
      <c r="B187" s="46"/>
      <c r="C187" s="46"/>
      <c r="D187" s="29"/>
    </row>
    <row r="188" spans="1:4" ht="66.75" customHeight="1" x14ac:dyDescent="0.25">
      <c r="A188" s="50" t="s">
        <v>182</v>
      </c>
      <c r="B188" s="51"/>
      <c r="C188" s="51"/>
      <c r="D188" s="24"/>
    </row>
    <row r="189" spans="1:4" ht="26.25" hidden="1" customHeight="1" x14ac:dyDescent="0.25">
      <c r="A189" s="24"/>
      <c r="B189" s="24"/>
      <c r="C189" s="24"/>
      <c r="D189" s="24"/>
    </row>
    <row r="190" spans="1:4" ht="38.25" hidden="1" customHeight="1" x14ac:dyDescent="0.25">
      <c r="A190" s="25"/>
      <c r="B190" s="3"/>
      <c r="C190" s="3"/>
      <c r="D190" s="24"/>
    </row>
    <row r="191" spans="1:4" ht="63.75" customHeight="1" x14ac:dyDescent="0.25">
      <c r="B191" s="3"/>
      <c r="C191" s="3"/>
    </row>
  </sheetData>
  <mergeCells count="32">
    <mergeCell ref="A141:C141"/>
    <mergeCell ref="A180:C180"/>
    <mergeCell ref="A148:C148"/>
    <mergeCell ref="A155:C155"/>
    <mergeCell ref="A161:C161"/>
    <mergeCell ref="A167:C167"/>
    <mergeCell ref="A109:C109"/>
    <mergeCell ref="A115:C115"/>
    <mergeCell ref="A127:C127"/>
    <mergeCell ref="A132:C132"/>
    <mergeCell ref="A137:C137"/>
    <mergeCell ref="A84:C84"/>
    <mergeCell ref="A88:C88"/>
    <mergeCell ref="A89:C89"/>
    <mergeCell ref="A94:C94"/>
    <mergeCell ref="A104:C104"/>
    <mergeCell ref="A2:C2"/>
    <mergeCell ref="B1:C1"/>
    <mergeCell ref="A188:C188"/>
    <mergeCell ref="A81:C81"/>
    <mergeCell ref="A4:C4"/>
    <mergeCell ref="A5:C5"/>
    <mergeCell ref="A14:C14"/>
    <mergeCell ref="A18:C18"/>
    <mergeCell ref="A24:C24"/>
    <mergeCell ref="A32:C32"/>
    <mergeCell ref="A39:C39"/>
    <mergeCell ref="A45:C45"/>
    <mergeCell ref="A61:C61"/>
    <mergeCell ref="A69:C69"/>
    <mergeCell ref="A76:C76"/>
    <mergeCell ref="A147:C147"/>
  </mergeCells>
  <pageMargins left="0.7" right="0.7" top="0.75" bottom="0.75" header="0.3" footer="0.3"/>
  <pageSetup paperSize="9" scale="50" orientation="portrait" horizontalDpi="180" verticalDpi="180" r:id="rId1"/>
  <rowBreaks count="1" manualBreakCount="1">
    <brk id="13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7"/>
  <sheetViews>
    <sheetView workbookViewId="0">
      <selection activeCell="B1" sqref="B1:C1"/>
    </sheetView>
  </sheetViews>
  <sheetFormatPr defaultRowHeight="15" x14ac:dyDescent="0.25"/>
  <cols>
    <col min="1" max="1" width="105.140625" customWidth="1"/>
    <col min="2" max="2" width="12" customWidth="1"/>
    <col min="3" max="3" width="14.140625" customWidth="1"/>
  </cols>
  <sheetData>
    <row r="1" spans="1:3" ht="62.25" customHeight="1" x14ac:dyDescent="0.25">
      <c r="A1" s="26"/>
      <c r="B1" s="49" t="s">
        <v>180</v>
      </c>
      <c r="C1" s="49"/>
    </row>
    <row r="2" spans="1:3" ht="15.75" x14ac:dyDescent="0.25">
      <c r="A2" s="47" t="s">
        <v>179</v>
      </c>
      <c r="B2" s="48"/>
      <c r="C2" s="48"/>
    </row>
    <row r="3" spans="1:3" ht="81.75" x14ac:dyDescent="0.25">
      <c r="A3" s="27" t="s">
        <v>0</v>
      </c>
      <c r="B3" s="27" t="s">
        <v>174</v>
      </c>
      <c r="C3" s="27" t="s">
        <v>175</v>
      </c>
    </row>
    <row r="4" spans="1:3" ht="26.25" customHeight="1" x14ac:dyDescent="0.25">
      <c r="A4" s="52" t="s">
        <v>1</v>
      </c>
      <c r="B4" s="54"/>
      <c r="C4" s="54"/>
    </row>
    <row r="5" spans="1:3" x14ac:dyDescent="0.25">
      <c r="A5" s="52" t="s">
        <v>2</v>
      </c>
      <c r="B5" s="53"/>
      <c r="C5" s="53"/>
    </row>
    <row r="6" spans="1:3" ht="18.75" customHeight="1" x14ac:dyDescent="0.25">
      <c r="A6" s="4" t="s">
        <v>151</v>
      </c>
      <c r="B6" s="8">
        <v>4.0000000000000001E-3</v>
      </c>
      <c r="C6" s="8">
        <f>B6*83.33/100</f>
        <v>3.3332000000000001E-3</v>
      </c>
    </row>
    <row r="7" spans="1:3" ht="18.75" customHeight="1" x14ac:dyDescent="0.25">
      <c r="A7" s="4" t="s">
        <v>3</v>
      </c>
      <c r="B7" s="8"/>
      <c r="C7" s="8"/>
    </row>
    <row r="8" spans="1:3" ht="18.75" customHeight="1" x14ac:dyDescent="0.25">
      <c r="A8" s="4" t="s">
        <v>4</v>
      </c>
      <c r="B8" s="34">
        <v>4.0000000000000001E-3</v>
      </c>
      <c r="C8" s="34">
        <f t="shared" ref="C8:C13" si="0">B8*83.33/100</f>
        <v>3.3332000000000001E-3</v>
      </c>
    </row>
    <row r="9" spans="1:3" ht="29.25" customHeight="1" x14ac:dyDescent="0.25">
      <c r="A9" s="4" t="s">
        <v>5</v>
      </c>
      <c r="B9" s="34">
        <v>4.0000000000000001E-3</v>
      </c>
      <c r="C9" s="34">
        <f t="shared" si="0"/>
        <v>3.3332000000000001E-3</v>
      </c>
    </row>
    <row r="10" spans="1:3" ht="24" customHeight="1" x14ac:dyDescent="0.25">
      <c r="A10" s="4" t="s">
        <v>6</v>
      </c>
      <c r="B10" s="8">
        <v>4.0000000000000001E-3</v>
      </c>
      <c r="C10" s="8">
        <f t="shared" si="0"/>
        <v>3.3332000000000001E-3</v>
      </c>
    </row>
    <row r="11" spans="1:3" ht="27" customHeight="1" x14ac:dyDescent="0.25">
      <c r="A11" s="4" t="s">
        <v>7</v>
      </c>
      <c r="B11" s="8">
        <v>4.0000000000000001E-3</v>
      </c>
      <c r="C11" s="8">
        <f t="shared" si="0"/>
        <v>3.3332000000000001E-3</v>
      </c>
    </row>
    <row r="12" spans="1:3" ht="24" customHeight="1" x14ac:dyDescent="0.25">
      <c r="A12" s="4" t="s">
        <v>155</v>
      </c>
      <c r="B12" s="8">
        <v>4.0000000000000001E-3</v>
      </c>
      <c r="C12" s="8">
        <f t="shared" si="0"/>
        <v>3.3332000000000001E-3</v>
      </c>
    </row>
    <row r="13" spans="1:3" ht="22.5" customHeight="1" x14ac:dyDescent="0.25">
      <c r="A13" s="4" t="s">
        <v>8</v>
      </c>
      <c r="B13" s="8">
        <v>0</v>
      </c>
      <c r="C13" s="8">
        <f t="shared" si="0"/>
        <v>0</v>
      </c>
    </row>
    <row r="14" spans="1:3" ht="14.25" customHeight="1" x14ac:dyDescent="0.25">
      <c r="A14" s="52" t="s">
        <v>9</v>
      </c>
      <c r="B14" s="53"/>
      <c r="C14" s="53"/>
    </row>
    <row r="15" spans="1:3" ht="18.75" customHeight="1" x14ac:dyDescent="0.25">
      <c r="A15" s="4" t="s">
        <v>152</v>
      </c>
      <c r="B15" s="34">
        <v>4.0000000000000001E-3</v>
      </c>
      <c r="C15" s="34">
        <f>B15*83.33/100</f>
        <v>3.3332000000000001E-3</v>
      </c>
    </row>
    <row r="16" spans="1:3" ht="18.75" customHeight="1" x14ac:dyDescent="0.25">
      <c r="A16" s="4" t="s">
        <v>10</v>
      </c>
      <c r="B16" s="34">
        <v>4.0000000000000001E-3</v>
      </c>
      <c r="C16" s="34">
        <f t="shared" ref="C16:C17" si="1">B16*83.33/100</f>
        <v>3.3332000000000001E-3</v>
      </c>
    </row>
    <row r="17" spans="1:3" ht="18.75" customHeight="1" x14ac:dyDescent="0.25">
      <c r="A17" s="4" t="s">
        <v>153</v>
      </c>
      <c r="B17" s="34">
        <v>4.0000000000000001E-3</v>
      </c>
      <c r="C17" s="34">
        <f t="shared" si="1"/>
        <v>3.3332000000000001E-3</v>
      </c>
    </row>
    <row r="18" spans="1:3" ht="18.75" customHeight="1" x14ac:dyDescent="0.25">
      <c r="A18" s="52" t="s">
        <v>11</v>
      </c>
      <c r="B18" s="53"/>
      <c r="C18" s="53"/>
    </row>
    <row r="19" spans="1:3" ht="18.75" customHeight="1" x14ac:dyDescent="0.25">
      <c r="A19" s="5" t="s">
        <v>12</v>
      </c>
      <c r="B19" s="34">
        <v>4.0000000000000001E-3</v>
      </c>
      <c r="C19" s="10">
        <f>B19*83.33/100</f>
        <v>3.3332000000000001E-3</v>
      </c>
    </row>
    <row r="20" spans="1:3" ht="18.75" customHeight="1" x14ac:dyDescent="0.25">
      <c r="A20" s="5" t="s">
        <v>13</v>
      </c>
      <c r="B20" s="34">
        <v>4.0000000000000001E-3</v>
      </c>
      <c r="C20" s="10">
        <f t="shared" ref="C20:C23" si="2">B20*83.33/100</f>
        <v>3.3332000000000001E-3</v>
      </c>
    </row>
    <row r="21" spans="1:3" ht="18.75" customHeight="1" x14ac:dyDescent="0.25">
      <c r="A21" s="5" t="s">
        <v>14</v>
      </c>
      <c r="B21" s="34">
        <v>4.0000000000000001E-3</v>
      </c>
      <c r="C21" s="10">
        <f t="shared" si="2"/>
        <v>3.3332000000000001E-3</v>
      </c>
    </row>
    <row r="22" spans="1:3" ht="18.75" customHeight="1" x14ac:dyDescent="0.25">
      <c r="A22" s="5" t="s">
        <v>15</v>
      </c>
      <c r="B22" s="8">
        <v>0</v>
      </c>
      <c r="C22" s="8">
        <f t="shared" si="2"/>
        <v>0</v>
      </c>
    </row>
    <row r="23" spans="1:3" ht="18.75" customHeight="1" x14ac:dyDescent="0.25">
      <c r="A23" s="5" t="s">
        <v>16</v>
      </c>
      <c r="B23" s="8">
        <v>4.0000000000000001E-3</v>
      </c>
      <c r="C23" s="8">
        <f t="shared" si="2"/>
        <v>3.3332000000000001E-3</v>
      </c>
    </row>
    <row r="24" spans="1:3" ht="18.75" customHeight="1" x14ac:dyDescent="0.25">
      <c r="A24" s="52" t="s">
        <v>17</v>
      </c>
      <c r="B24" s="53"/>
      <c r="C24" s="53"/>
    </row>
    <row r="25" spans="1:3" ht="18.75" customHeight="1" x14ac:dyDescent="0.25">
      <c r="A25" s="4" t="s">
        <v>18</v>
      </c>
      <c r="B25" s="34">
        <v>4.0000000000000001E-3</v>
      </c>
      <c r="C25" s="34">
        <f>B25*83.33/100</f>
        <v>3.3332000000000001E-3</v>
      </c>
    </row>
    <row r="26" spans="1:3" ht="18.75" customHeight="1" x14ac:dyDescent="0.25">
      <c r="A26" s="4" t="s">
        <v>19</v>
      </c>
      <c r="B26" s="34">
        <v>4.0000000000000001E-3</v>
      </c>
      <c r="C26" s="34">
        <f t="shared" ref="C26:C31" si="3">B26*83.33/100</f>
        <v>3.3332000000000001E-3</v>
      </c>
    </row>
    <row r="27" spans="1:3" ht="18.75" customHeight="1" x14ac:dyDescent="0.25">
      <c r="A27" s="4" t="s">
        <v>20</v>
      </c>
      <c r="B27" s="34">
        <v>4.0000000000000001E-3</v>
      </c>
      <c r="C27" s="34">
        <f t="shared" si="3"/>
        <v>3.3332000000000001E-3</v>
      </c>
    </row>
    <row r="28" spans="1:3" ht="18.75" customHeight="1" x14ac:dyDescent="0.25">
      <c r="A28" s="4" t="s">
        <v>21</v>
      </c>
      <c r="B28" s="8">
        <v>0</v>
      </c>
      <c r="C28" s="8">
        <f t="shared" si="3"/>
        <v>0</v>
      </c>
    </row>
    <row r="29" spans="1:3" ht="18.75" customHeight="1" x14ac:dyDescent="0.25">
      <c r="A29" s="4" t="s">
        <v>22</v>
      </c>
      <c r="B29" s="8">
        <v>0</v>
      </c>
      <c r="C29" s="8">
        <f t="shared" si="3"/>
        <v>0</v>
      </c>
    </row>
    <row r="30" spans="1:3" ht="18.75" customHeight="1" x14ac:dyDescent="0.25">
      <c r="A30" s="4" t="s">
        <v>23</v>
      </c>
      <c r="B30" s="8">
        <v>4.0000000000000001E-3</v>
      </c>
      <c r="C30" s="8">
        <f t="shared" si="3"/>
        <v>3.3332000000000001E-3</v>
      </c>
    </row>
    <row r="31" spans="1:3" ht="18.75" customHeight="1" x14ac:dyDescent="0.25">
      <c r="A31" s="4" t="s">
        <v>154</v>
      </c>
      <c r="B31" s="8">
        <v>4.0000000000000001E-3</v>
      </c>
      <c r="C31" s="8">
        <f t="shared" si="3"/>
        <v>3.3332000000000001E-3</v>
      </c>
    </row>
    <row r="32" spans="1:3" ht="18.75" customHeight="1" x14ac:dyDescent="0.25">
      <c r="A32" s="52" t="s">
        <v>25</v>
      </c>
      <c r="B32" s="53"/>
      <c r="C32" s="53"/>
    </row>
    <row r="33" spans="1:3" ht="18.75" customHeight="1" x14ac:dyDescent="0.25">
      <c r="A33" s="4" t="s">
        <v>26</v>
      </c>
      <c r="B33" s="8">
        <v>0</v>
      </c>
      <c r="C33" s="8">
        <f>B33*83.33/100</f>
        <v>0</v>
      </c>
    </row>
    <row r="34" spans="1:3" ht="18.75" customHeight="1" x14ac:dyDescent="0.25">
      <c r="A34" s="4" t="s">
        <v>27</v>
      </c>
      <c r="B34" s="8">
        <v>0</v>
      </c>
      <c r="C34" s="8">
        <f t="shared" ref="C34:C38" si="4">B34*83.33/100</f>
        <v>0</v>
      </c>
    </row>
    <row r="35" spans="1:3" ht="18.75" customHeight="1" x14ac:dyDescent="0.25">
      <c r="A35" s="4" t="s">
        <v>28</v>
      </c>
      <c r="B35" s="8">
        <v>0</v>
      </c>
      <c r="C35" s="8">
        <f t="shared" si="4"/>
        <v>0</v>
      </c>
    </row>
    <row r="36" spans="1:3" ht="18.75" customHeight="1" x14ac:dyDescent="0.25">
      <c r="A36" s="4" t="s">
        <v>29</v>
      </c>
      <c r="B36" s="8">
        <v>0</v>
      </c>
      <c r="C36" s="8">
        <f t="shared" si="4"/>
        <v>0</v>
      </c>
    </row>
    <row r="37" spans="1:3" ht="18.75" customHeight="1" x14ac:dyDescent="0.25">
      <c r="A37" s="4" t="s">
        <v>30</v>
      </c>
      <c r="B37" s="8">
        <v>0</v>
      </c>
      <c r="C37" s="8">
        <f t="shared" si="4"/>
        <v>0</v>
      </c>
    </row>
    <row r="38" spans="1:3" ht="18.75" customHeight="1" x14ac:dyDescent="0.25">
      <c r="A38" s="4" t="s">
        <v>24</v>
      </c>
      <c r="B38" s="8">
        <v>0</v>
      </c>
      <c r="C38" s="8">
        <f t="shared" si="4"/>
        <v>0</v>
      </c>
    </row>
    <row r="39" spans="1:3" ht="18.75" customHeight="1" x14ac:dyDescent="0.25">
      <c r="A39" s="52" t="s">
        <v>31</v>
      </c>
      <c r="B39" s="53"/>
      <c r="C39" s="53"/>
    </row>
    <row r="40" spans="1:3" ht="18.75" customHeight="1" x14ac:dyDescent="0.25">
      <c r="A40" s="4" t="s">
        <v>32</v>
      </c>
      <c r="B40" s="8">
        <v>4.0000000000000001E-3</v>
      </c>
      <c r="C40" s="8">
        <f>B40*83.33/100</f>
        <v>3.3332000000000001E-3</v>
      </c>
    </row>
    <row r="41" spans="1:3" ht="18.75" customHeight="1" x14ac:dyDescent="0.25">
      <c r="A41" s="4" t="s">
        <v>33</v>
      </c>
      <c r="B41" s="8">
        <v>4.0000000000000001E-3</v>
      </c>
      <c r="C41" s="8">
        <f t="shared" ref="C41:C44" si="5">B41*83.33/100</f>
        <v>3.3332000000000001E-3</v>
      </c>
    </row>
    <row r="42" spans="1:3" ht="18.75" customHeight="1" x14ac:dyDescent="0.25">
      <c r="A42" s="4" t="s">
        <v>34</v>
      </c>
      <c r="B42" s="8">
        <v>4.0000000000000001E-3</v>
      </c>
      <c r="C42" s="8">
        <f t="shared" si="5"/>
        <v>3.3332000000000001E-3</v>
      </c>
    </row>
    <row r="43" spans="1:3" ht="18.75" customHeight="1" x14ac:dyDescent="0.25">
      <c r="A43" s="4" t="s">
        <v>35</v>
      </c>
      <c r="B43" s="8">
        <v>0</v>
      </c>
      <c r="C43" s="8">
        <f t="shared" si="5"/>
        <v>0</v>
      </c>
    </row>
    <row r="44" spans="1:3" ht="18.75" customHeight="1" x14ac:dyDescent="0.25">
      <c r="A44" s="4" t="s">
        <v>154</v>
      </c>
      <c r="B44" s="8">
        <v>4.0000000000000001E-3</v>
      </c>
      <c r="C44" s="8">
        <f t="shared" si="5"/>
        <v>3.3332000000000001E-3</v>
      </c>
    </row>
    <row r="45" spans="1:3" ht="18.75" customHeight="1" x14ac:dyDescent="0.25">
      <c r="A45" s="52" t="s">
        <v>36</v>
      </c>
      <c r="B45" s="53"/>
      <c r="C45" s="53"/>
    </row>
    <row r="46" spans="1:3" ht="18.75" customHeight="1" x14ac:dyDescent="0.25">
      <c r="A46" s="4" t="s">
        <v>37</v>
      </c>
      <c r="B46" s="34">
        <v>0.1</v>
      </c>
      <c r="C46" s="34">
        <f>B46*83.33/100</f>
        <v>8.3330000000000001E-2</v>
      </c>
    </row>
    <row r="47" spans="1:3" ht="18.75" customHeight="1" x14ac:dyDescent="0.25">
      <c r="A47" s="4" t="s">
        <v>38</v>
      </c>
      <c r="B47" s="8">
        <v>4.0000000000000001E-3</v>
      </c>
      <c r="C47" s="8">
        <f t="shared" ref="C47:C60" si="6">B47*83.33/100</f>
        <v>3.3332000000000001E-3</v>
      </c>
    </row>
    <row r="48" spans="1:3" ht="18.75" customHeight="1" x14ac:dyDescent="0.25">
      <c r="A48" s="4" t="s">
        <v>39</v>
      </c>
      <c r="B48" s="8">
        <v>4.0000000000000001E-3</v>
      </c>
      <c r="C48" s="8">
        <f t="shared" si="6"/>
        <v>3.3332000000000001E-3</v>
      </c>
    </row>
    <row r="49" spans="1:3" ht="18.75" customHeight="1" x14ac:dyDescent="0.25">
      <c r="A49" s="4" t="s">
        <v>40</v>
      </c>
      <c r="B49" s="8">
        <v>4.0000000000000001E-3</v>
      </c>
      <c r="C49" s="8">
        <f t="shared" si="6"/>
        <v>3.3332000000000001E-3</v>
      </c>
    </row>
    <row r="50" spans="1:3" ht="18.75" customHeight="1" x14ac:dyDescent="0.25">
      <c r="A50" s="4" t="s">
        <v>41</v>
      </c>
      <c r="B50" s="8">
        <v>4.0000000000000001E-3</v>
      </c>
      <c r="C50" s="8">
        <f t="shared" si="6"/>
        <v>3.3332000000000001E-3</v>
      </c>
    </row>
    <row r="51" spans="1:3" ht="18.75" customHeight="1" x14ac:dyDescent="0.25">
      <c r="A51" s="4" t="s">
        <v>42</v>
      </c>
      <c r="B51" s="8">
        <v>4.0000000000000001E-3</v>
      </c>
      <c r="C51" s="8">
        <f t="shared" si="6"/>
        <v>3.3332000000000001E-3</v>
      </c>
    </row>
    <row r="52" spans="1:3" ht="18.75" customHeight="1" x14ac:dyDescent="0.25">
      <c r="A52" s="4" t="s">
        <v>43</v>
      </c>
      <c r="B52" s="34">
        <v>4.0000000000000001E-3</v>
      </c>
      <c r="C52" s="34">
        <f t="shared" si="6"/>
        <v>3.3332000000000001E-3</v>
      </c>
    </row>
    <row r="53" spans="1:3" ht="18.75" customHeight="1" x14ac:dyDescent="0.25">
      <c r="A53" s="4" t="s">
        <v>156</v>
      </c>
      <c r="B53" s="34">
        <v>0.1</v>
      </c>
      <c r="C53" s="34">
        <f t="shared" si="6"/>
        <v>8.3330000000000001E-2</v>
      </c>
    </row>
    <row r="54" spans="1:3" ht="18.75" customHeight="1" x14ac:dyDescent="0.25">
      <c r="A54" s="9" t="s">
        <v>44</v>
      </c>
      <c r="B54" s="34">
        <v>0.35</v>
      </c>
      <c r="C54" s="34">
        <f t="shared" si="6"/>
        <v>0.291655</v>
      </c>
    </row>
    <row r="55" spans="1:3" ht="18.75" customHeight="1" x14ac:dyDescent="0.25">
      <c r="A55" s="9" t="s">
        <v>166</v>
      </c>
      <c r="B55" s="34">
        <v>0.35</v>
      </c>
      <c r="C55" s="34">
        <f t="shared" si="6"/>
        <v>0.291655</v>
      </c>
    </row>
    <row r="56" spans="1:3" ht="18.75" customHeight="1" x14ac:dyDescent="0.25">
      <c r="A56" s="4" t="s">
        <v>157</v>
      </c>
      <c r="B56" s="34">
        <v>0.15</v>
      </c>
      <c r="C56" s="34">
        <f t="shared" si="6"/>
        <v>0.12499499999999999</v>
      </c>
    </row>
    <row r="57" spans="1:3" ht="18.75" customHeight="1" x14ac:dyDescent="0.25">
      <c r="A57" s="4" t="s">
        <v>45</v>
      </c>
      <c r="B57" s="8">
        <v>0</v>
      </c>
      <c r="C57" s="8">
        <f t="shared" si="6"/>
        <v>0</v>
      </c>
    </row>
    <row r="58" spans="1:3" ht="18.75" customHeight="1" x14ac:dyDescent="0.25">
      <c r="A58" s="4" t="s">
        <v>46</v>
      </c>
      <c r="B58" s="8">
        <v>0</v>
      </c>
      <c r="C58" s="8">
        <f t="shared" si="6"/>
        <v>0</v>
      </c>
    </row>
    <row r="59" spans="1:3" ht="18.75" customHeight="1" x14ac:dyDescent="0.25">
      <c r="A59" s="4" t="s">
        <v>158</v>
      </c>
      <c r="B59" s="8">
        <v>4.0000000000000001E-3</v>
      </c>
      <c r="C59" s="8">
        <f t="shared" si="6"/>
        <v>3.3332000000000001E-3</v>
      </c>
    </row>
    <row r="60" spans="1:3" ht="18.75" customHeight="1" x14ac:dyDescent="0.25">
      <c r="A60" s="9" t="s">
        <v>164</v>
      </c>
      <c r="B60" s="10">
        <v>4.0000000000000001E-3</v>
      </c>
      <c r="C60" s="8">
        <f t="shared" si="6"/>
        <v>3.3332000000000001E-3</v>
      </c>
    </row>
    <row r="61" spans="1:3" ht="18.75" customHeight="1" x14ac:dyDescent="0.25">
      <c r="A61" s="52" t="s">
        <v>47</v>
      </c>
      <c r="B61" s="53"/>
      <c r="C61" s="53"/>
    </row>
    <row r="62" spans="1:3" ht="18.75" customHeight="1" x14ac:dyDescent="0.25">
      <c r="A62" s="4" t="s">
        <v>48</v>
      </c>
      <c r="B62" s="36">
        <v>4.0000000000000001E-3</v>
      </c>
      <c r="C62" s="34">
        <f>B62*83.33/100</f>
        <v>3.3332000000000001E-3</v>
      </c>
    </row>
    <row r="63" spans="1:3" ht="18.75" customHeight="1" x14ac:dyDescent="0.25">
      <c r="A63" s="4" t="s">
        <v>49</v>
      </c>
      <c r="B63" s="35">
        <v>4.0000000000000001E-3</v>
      </c>
      <c r="C63" s="34">
        <f t="shared" ref="C63:C68" si="7">B63*83.33/100</f>
        <v>3.3332000000000001E-3</v>
      </c>
    </row>
    <row r="64" spans="1:3" ht="18.75" customHeight="1" x14ac:dyDescent="0.25">
      <c r="A64" s="4" t="s">
        <v>50</v>
      </c>
      <c r="B64" s="8">
        <v>0</v>
      </c>
      <c r="C64" s="8">
        <f t="shared" si="7"/>
        <v>0</v>
      </c>
    </row>
    <row r="65" spans="1:3" ht="18.75" customHeight="1" x14ac:dyDescent="0.25">
      <c r="A65" s="4" t="s">
        <v>51</v>
      </c>
      <c r="B65" s="8">
        <v>0</v>
      </c>
      <c r="C65" s="8">
        <f t="shared" si="7"/>
        <v>0</v>
      </c>
    </row>
    <row r="66" spans="1:3" ht="18.75" customHeight="1" x14ac:dyDescent="0.25">
      <c r="A66" s="4" t="s">
        <v>154</v>
      </c>
      <c r="B66" s="8">
        <v>4.0000000000000001E-3</v>
      </c>
      <c r="C66" s="8">
        <f t="shared" si="7"/>
        <v>3.3332000000000001E-3</v>
      </c>
    </row>
    <row r="67" spans="1:3" ht="18.75" customHeight="1" x14ac:dyDescent="0.25">
      <c r="A67" s="4" t="s">
        <v>52</v>
      </c>
      <c r="B67" s="8">
        <v>0</v>
      </c>
      <c r="C67" s="8">
        <f t="shared" si="7"/>
        <v>0</v>
      </c>
    </row>
    <row r="68" spans="1:3" ht="18.75" customHeight="1" x14ac:dyDescent="0.25">
      <c r="A68" s="4" t="s">
        <v>53</v>
      </c>
      <c r="B68" s="8">
        <v>0</v>
      </c>
      <c r="C68" s="8">
        <f t="shared" si="7"/>
        <v>0</v>
      </c>
    </row>
    <row r="69" spans="1:3" ht="18.75" customHeight="1" x14ac:dyDescent="0.25">
      <c r="A69" s="52" t="s">
        <v>54</v>
      </c>
      <c r="B69" s="53"/>
      <c r="C69" s="53"/>
    </row>
    <row r="70" spans="1:3" ht="18.75" customHeight="1" x14ac:dyDescent="0.25">
      <c r="A70" s="37" t="s">
        <v>55</v>
      </c>
      <c r="B70" s="36">
        <v>4.0000000000000001E-3</v>
      </c>
      <c r="C70" s="34">
        <f>B70*83.33/100</f>
        <v>3.3332000000000001E-3</v>
      </c>
    </row>
    <row r="71" spans="1:3" ht="18.75" customHeight="1" x14ac:dyDescent="0.25">
      <c r="A71" s="37" t="s">
        <v>167</v>
      </c>
      <c r="B71" s="34">
        <v>0.3</v>
      </c>
      <c r="C71" s="34">
        <f t="shared" ref="C71:C75" si="8">B71*83.33/100</f>
        <v>0.24998999999999999</v>
      </c>
    </row>
    <row r="72" spans="1:3" ht="18.75" customHeight="1" x14ac:dyDescent="0.25">
      <c r="A72" s="37" t="s">
        <v>56</v>
      </c>
      <c r="B72" s="34">
        <v>4.0000000000000001E-3</v>
      </c>
      <c r="C72" s="34">
        <f t="shared" si="8"/>
        <v>3.3332000000000001E-3</v>
      </c>
    </row>
    <row r="73" spans="1:3" ht="18.75" customHeight="1" x14ac:dyDescent="0.25">
      <c r="A73" s="37" t="s">
        <v>159</v>
      </c>
      <c r="B73" s="34">
        <v>4.0000000000000001E-3</v>
      </c>
      <c r="C73" s="34">
        <f t="shared" si="8"/>
        <v>3.3332000000000001E-3</v>
      </c>
    </row>
    <row r="74" spans="1:3" ht="18.75" customHeight="1" x14ac:dyDescent="0.25">
      <c r="A74" s="37" t="s">
        <v>160</v>
      </c>
      <c r="B74" s="34">
        <v>4.0000000000000001E-3</v>
      </c>
      <c r="C74" s="34">
        <f t="shared" si="8"/>
        <v>3.3332000000000001E-3</v>
      </c>
    </row>
    <row r="75" spans="1:3" ht="18.75" customHeight="1" x14ac:dyDescent="0.25">
      <c r="A75" s="37" t="s">
        <v>154</v>
      </c>
      <c r="B75" s="34">
        <v>4.0000000000000001E-3</v>
      </c>
      <c r="C75" s="34">
        <f t="shared" si="8"/>
        <v>3.3332000000000001E-3</v>
      </c>
    </row>
    <row r="76" spans="1:3" ht="18.75" customHeight="1" x14ac:dyDescent="0.25">
      <c r="A76" s="55" t="s">
        <v>57</v>
      </c>
      <c r="B76" s="56"/>
      <c r="C76" s="56"/>
    </row>
    <row r="77" spans="1:3" ht="18.75" customHeight="1" x14ac:dyDescent="0.25">
      <c r="A77" s="37" t="s">
        <v>58</v>
      </c>
      <c r="B77" s="34">
        <v>4.0000000000000001E-3</v>
      </c>
      <c r="C77" s="34">
        <f>B77*83.33/100</f>
        <v>3.3332000000000001E-3</v>
      </c>
    </row>
    <row r="78" spans="1:3" ht="18.75" customHeight="1" x14ac:dyDescent="0.25">
      <c r="A78" s="4" t="s">
        <v>59</v>
      </c>
      <c r="B78" s="8">
        <v>4.0000000000000001E-3</v>
      </c>
      <c r="C78" s="8">
        <f t="shared" ref="C78:C80" si="9">B78*83.33/100</f>
        <v>3.3332000000000001E-3</v>
      </c>
    </row>
    <row r="79" spans="1:3" ht="18.75" customHeight="1" x14ac:dyDescent="0.25">
      <c r="A79" s="4" t="s">
        <v>154</v>
      </c>
      <c r="B79" s="8">
        <v>4.0000000000000001E-3</v>
      </c>
      <c r="C79" s="8">
        <f t="shared" si="9"/>
        <v>3.3332000000000001E-3</v>
      </c>
    </row>
    <row r="80" spans="1:3" ht="18.75" customHeight="1" x14ac:dyDescent="0.25">
      <c r="A80" s="6" t="s">
        <v>161</v>
      </c>
      <c r="B80" s="8">
        <v>4.0000000000000001E-3</v>
      </c>
      <c r="C80" s="8">
        <f t="shared" si="9"/>
        <v>3.3332000000000001E-3</v>
      </c>
    </row>
    <row r="81" spans="1:3" ht="18.75" customHeight="1" x14ac:dyDescent="0.25">
      <c r="A81" s="52" t="s">
        <v>60</v>
      </c>
      <c r="B81" s="53"/>
      <c r="C81" s="53"/>
    </row>
    <row r="82" spans="1:3" ht="18.75" customHeight="1" x14ac:dyDescent="0.25">
      <c r="A82" s="4" t="s">
        <v>61</v>
      </c>
      <c r="B82" s="8">
        <v>4.0000000000000001E-3</v>
      </c>
      <c r="C82" s="8">
        <f>B82*83.33/100</f>
        <v>3.3332000000000001E-3</v>
      </c>
    </row>
    <row r="83" spans="1:3" ht="18.75" customHeight="1" x14ac:dyDescent="0.25">
      <c r="A83" s="4" t="s">
        <v>24</v>
      </c>
      <c r="B83" s="8">
        <v>4.0000000000000001E-3</v>
      </c>
      <c r="C83" s="8">
        <f>B83*83.33/100</f>
        <v>3.3332000000000001E-3</v>
      </c>
    </row>
    <row r="84" spans="1:3" ht="18.75" customHeight="1" x14ac:dyDescent="0.25">
      <c r="A84" s="57" t="s">
        <v>62</v>
      </c>
      <c r="B84" s="58"/>
      <c r="C84" s="58"/>
    </row>
    <row r="85" spans="1:3" ht="18.75" customHeight="1" x14ac:dyDescent="0.25">
      <c r="A85" s="4" t="s">
        <v>63</v>
      </c>
      <c r="B85" s="34">
        <v>4.0000000000000001E-3</v>
      </c>
      <c r="C85" s="34">
        <f>B85*83.33/100</f>
        <v>3.3332000000000001E-3</v>
      </c>
    </row>
    <row r="86" spans="1:3" ht="18.75" customHeight="1" thickBot="1" x14ac:dyDescent="0.3">
      <c r="A86" s="11" t="s">
        <v>162</v>
      </c>
      <c r="B86" s="34">
        <v>4.0000000000000001E-3</v>
      </c>
      <c r="C86" s="34">
        <f>B86*83.33/100</f>
        <v>3.3332000000000001E-3</v>
      </c>
    </row>
    <row r="87" spans="1:3" ht="18.75" customHeight="1" thickBot="1" x14ac:dyDescent="0.3">
      <c r="A87" s="13" t="s">
        <v>140</v>
      </c>
      <c r="B87" s="14">
        <f>B86+B85+B83+B82+B80+B79+B78+B77+B75+B74+B73+B72+B71+B70+B68+B67+B66+B65+B64+B63+B62+B60+B59+B58+B57+B56+B55+B54+B53+B52+B51+B50+B49+B48+B47+B46+B44+B43+B42+B41+B40+B38+B37+B36+B35+B34+B33+B31+B30+B29+B28+B27+B25+B26+B23+B22+B21+B20+B19+B17+B16+B15+B13+B12+B11+B10+B9+B6+B8</f>
        <v>1.5340000000000003</v>
      </c>
      <c r="C87" s="14">
        <f>C86+C85+C83+C82+C80+C79+C78+C77+C75+C74+C73+C72+C71+C70+C68+C67+C66+C65+C64+C63+C62+C60+C59+C58+C57+C56+C55+C54+C53+C52+C51+C50+C49+C48+C47+C46+C44+C43+C42+C41+C40+C38+C37+C36+C35+C34+C33+C31+C30+C29+C28+C27+C25+C26+C23+C22+C21+C20+C19+C17+C16+C15+C13+C12+C11+C10+C9+C6+C8</f>
        <v>1.2782821999999976</v>
      </c>
    </row>
    <row r="88" spans="1:3" ht="18.75" customHeight="1" x14ac:dyDescent="0.25">
      <c r="A88" s="52" t="s">
        <v>64</v>
      </c>
      <c r="B88" s="53"/>
      <c r="C88" s="53"/>
    </row>
    <row r="89" spans="1:3" ht="18.75" customHeight="1" x14ac:dyDescent="0.25">
      <c r="A89" s="52" t="s">
        <v>65</v>
      </c>
      <c r="B89" s="53"/>
      <c r="C89" s="53"/>
    </row>
    <row r="90" spans="1:3" ht="18.75" customHeight="1" x14ac:dyDescent="0.25">
      <c r="A90" s="4" t="s">
        <v>66</v>
      </c>
      <c r="B90" s="8">
        <v>0</v>
      </c>
      <c r="C90" s="8">
        <f>B90*83.33/100</f>
        <v>0</v>
      </c>
    </row>
    <row r="91" spans="1:3" ht="18.75" customHeight="1" x14ac:dyDescent="0.25">
      <c r="A91" s="4" t="s">
        <v>67</v>
      </c>
      <c r="B91" s="8">
        <v>0</v>
      </c>
      <c r="C91" s="8">
        <f t="shared" ref="C91:C93" si="10">B91*83.33/100</f>
        <v>0</v>
      </c>
    </row>
    <row r="92" spans="1:3" ht="18.75" customHeight="1" x14ac:dyDescent="0.25">
      <c r="A92" s="4" t="s">
        <v>68</v>
      </c>
      <c r="B92" s="8">
        <v>0</v>
      </c>
      <c r="C92" s="8">
        <f t="shared" si="10"/>
        <v>0</v>
      </c>
    </row>
    <row r="93" spans="1:3" ht="18.75" customHeight="1" x14ac:dyDescent="0.25">
      <c r="A93" s="4" t="s">
        <v>24</v>
      </c>
      <c r="B93" s="8">
        <v>0</v>
      </c>
      <c r="C93" s="8">
        <f t="shared" si="10"/>
        <v>0</v>
      </c>
    </row>
    <row r="94" spans="1:3" ht="18.75" customHeight="1" x14ac:dyDescent="0.25">
      <c r="A94" s="52" t="s">
        <v>69</v>
      </c>
      <c r="B94" s="53"/>
      <c r="C94" s="53"/>
    </row>
    <row r="95" spans="1:3" ht="18.75" customHeight="1" x14ac:dyDescent="0.25">
      <c r="A95" s="4" t="s">
        <v>70</v>
      </c>
      <c r="B95" s="8">
        <v>4.0000000000000001E-3</v>
      </c>
      <c r="C95" s="8">
        <f>B95*83.33/100</f>
        <v>3.3332000000000001E-3</v>
      </c>
    </row>
    <row r="96" spans="1:3" ht="18.75" customHeight="1" x14ac:dyDescent="0.25">
      <c r="A96" s="4" t="s">
        <v>71</v>
      </c>
      <c r="B96" s="8">
        <v>0</v>
      </c>
      <c r="C96" s="8">
        <f t="shared" ref="C96:C103" si="11">B96*83.33/100</f>
        <v>0</v>
      </c>
    </row>
    <row r="97" spans="1:3" ht="18.75" customHeight="1" x14ac:dyDescent="0.25">
      <c r="A97" s="4" t="s">
        <v>163</v>
      </c>
      <c r="B97" s="8">
        <v>4.0000000000000001E-3</v>
      </c>
      <c r="C97" s="8">
        <f t="shared" si="11"/>
        <v>3.3332000000000001E-3</v>
      </c>
    </row>
    <row r="98" spans="1:3" ht="18.75" customHeight="1" x14ac:dyDescent="0.25">
      <c r="A98" s="4" t="s">
        <v>72</v>
      </c>
      <c r="B98" s="8">
        <v>4.0000000000000001E-3</v>
      </c>
      <c r="C98" s="8">
        <f t="shared" si="11"/>
        <v>3.3332000000000001E-3</v>
      </c>
    </row>
    <row r="99" spans="1:3" ht="18.75" customHeight="1" x14ac:dyDescent="0.25">
      <c r="A99" s="4" t="s">
        <v>73</v>
      </c>
      <c r="B99" s="8">
        <v>0</v>
      </c>
      <c r="C99" s="8">
        <f t="shared" si="11"/>
        <v>0</v>
      </c>
    </row>
    <row r="100" spans="1:3" ht="18.75" customHeight="1" x14ac:dyDescent="0.25">
      <c r="A100" s="4" t="s">
        <v>74</v>
      </c>
      <c r="B100" s="8">
        <v>0</v>
      </c>
      <c r="C100" s="8">
        <f t="shared" si="11"/>
        <v>0</v>
      </c>
    </row>
    <row r="101" spans="1:3" ht="18.75" customHeight="1" x14ac:dyDescent="0.25">
      <c r="A101" s="4" t="s">
        <v>75</v>
      </c>
      <c r="B101" s="8">
        <v>0</v>
      </c>
      <c r="C101" s="8">
        <f t="shared" si="11"/>
        <v>0</v>
      </c>
    </row>
    <row r="102" spans="1:3" ht="18.75" customHeight="1" x14ac:dyDescent="0.25">
      <c r="A102" s="4" t="s">
        <v>76</v>
      </c>
      <c r="B102" s="8">
        <v>4.0000000000000001E-3</v>
      </c>
      <c r="C102" s="8">
        <f t="shared" si="11"/>
        <v>3.3332000000000001E-3</v>
      </c>
    </row>
    <row r="103" spans="1:3" ht="18.75" customHeight="1" x14ac:dyDescent="0.25">
      <c r="A103" s="4" t="s">
        <v>154</v>
      </c>
      <c r="B103" s="8">
        <v>4.0000000000000001E-3</v>
      </c>
      <c r="C103" s="8">
        <f t="shared" si="11"/>
        <v>3.3332000000000001E-3</v>
      </c>
    </row>
    <row r="104" spans="1:3" ht="18.75" customHeight="1" x14ac:dyDescent="0.25">
      <c r="A104" s="52" t="s">
        <v>77</v>
      </c>
      <c r="B104" s="53"/>
      <c r="C104" s="53"/>
    </row>
    <row r="105" spans="1:3" ht="18.75" customHeight="1" x14ac:dyDescent="0.25">
      <c r="A105" s="4" t="s">
        <v>78</v>
      </c>
      <c r="B105" s="8">
        <v>0</v>
      </c>
      <c r="C105" s="8">
        <f>B105*83.33/100</f>
        <v>0</v>
      </c>
    </row>
    <row r="106" spans="1:3" ht="18.75" customHeight="1" x14ac:dyDescent="0.25">
      <c r="A106" s="4" t="s">
        <v>79</v>
      </c>
      <c r="B106" s="8">
        <v>0</v>
      </c>
      <c r="C106" s="8">
        <f t="shared" ref="C106:C108" si="12">B106*83.33/100</f>
        <v>0</v>
      </c>
    </row>
    <row r="107" spans="1:3" ht="18.75" customHeight="1" x14ac:dyDescent="0.25">
      <c r="A107" s="4" t="s">
        <v>80</v>
      </c>
      <c r="B107" s="8">
        <v>0</v>
      </c>
      <c r="C107" s="8">
        <f t="shared" si="12"/>
        <v>0</v>
      </c>
    </row>
    <row r="108" spans="1:3" ht="18.75" customHeight="1" x14ac:dyDescent="0.25">
      <c r="A108" s="4" t="s">
        <v>81</v>
      </c>
      <c r="B108" s="8">
        <v>0</v>
      </c>
      <c r="C108" s="8">
        <f t="shared" si="12"/>
        <v>0</v>
      </c>
    </row>
    <row r="109" spans="1:3" ht="18.75" customHeight="1" x14ac:dyDescent="0.25">
      <c r="A109" s="52" t="s">
        <v>82</v>
      </c>
      <c r="B109" s="53"/>
      <c r="C109" s="53"/>
    </row>
    <row r="110" spans="1:3" ht="18.75" customHeight="1" x14ac:dyDescent="0.25">
      <c r="A110" s="4" t="s">
        <v>83</v>
      </c>
      <c r="B110" s="8">
        <v>4.0000000000000001E-3</v>
      </c>
      <c r="C110" s="8">
        <f>B110*83.33/100</f>
        <v>3.3332000000000001E-3</v>
      </c>
    </row>
    <row r="111" spans="1:3" ht="18.75" customHeight="1" x14ac:dyDescent="0.25">
      <c r="A111" s="4" t="s">
        <v>84</v>
      </c>
      <c r="B111" s="8">
        <v>4.0000000000000001E-3</v>
      </c>
      <c r="C111" s="8">
        <f t="shared" ref="C111:C114" si="13">B111*83.33/100</f>
        <v>3.3332000000000001E-3</v>
      </c>
    </row>
    <row r="112" spans="1:3" ht="18.75" customHeight="1" x14ac:dyDescent="0.25">
      <c r="A112" s="4" t="s">
        <v>85</v>
      </c>
      <c r="B112" s="8">
        <v>4.0000000000000001E-3</v>
      </c>
      <c r="C112" s="8">
        <f t="shared" si="13"/>
        <v>3.3332000000000001E-3</v>
      </c>
    </row>
    <row r="113" spans="1:3" ht="18.75" customHeight="1" x14ac:dyDescent="0.25">
      <c r="A113" s="4" t="s">
        <v>86</v>
      </c>
      <c r="B113" s="8">
        <v>4.0000000000000001E-3</v>
      </c>
      <c r="C113" s="8">
        <f t="shared" si="13"/>
        <v>3.3332000000000001E-3</v>
      </c>
    </row>
    <row r="114" spans="1:3" ht="18.75" customHeight="1" x14ac:dyDescent="0.25">
      <c r="A114" s="4" t="s">
        <v>87</v>
      </c>
      <c r="B114" s="8">
        <v>4.0000000000000001E-3</v>
      </c>
      <c r="C114" s="8">
        <f t="shared" si="13"/>
        <v>3.3332000000000001E-3</v>
      </c>
    </row>
    <row r="115" spans="1:3" ht="18.75" customHeight="1" x14ac:dyDescent="0.25">
      <c r="A115" s="57" t="s">
        <v>88</v>
      </c>
      <c r="B115" s="58"/>
      <c r="C115" s="58"/>
    </row>
    <row r="116" spans="1:3" ht="18.75" customHeight="1" x14ac:dyDescent="0.25">
      <c r="A116" s="9" t="s">
        <v>168</v>
      </c>
      <c r="B116" s="34">
        <v>0.1</v>
      </c>
      <c r="C116" s="34">
        <f>B116*83.33/100</f>
        <v>8.3330000000000001E-2</v>
      </c>
    </row>
    <row r="117" spans="1:3" ht="18.75" customHeight="1" x14ac:dyDescent="0.25">
      <c r="A117" s="9" t="s">
        <v>169</v>
      </c>
      <c r="B117" s="34">
        <v>0.1</v>
      </c>
      <c r="C117" s="34">
        <f t="shared" ref="C117:C126" si="14">B117*83.33/100</f>
        <v>8.3330000000000001E-2</v>
      </c>
    </row>
    <row r="118" spans="1:3" ht="18.75" customHeight="1" x14ac:dyDescent="0.25">
      <c r="A118" s="9" t="s">
        <v>89</v>
      </c>
      <c r="B118" s="34">
        <v>0.1</v>
      </c>
      <c r="C118" s="34">
        <f t="shared" si="14"/>
        <v>8.3330000000000001E-2</v>
      </c>
    </row>
    <row r="119" spans="1:3" ht="18.75" customHeight="1" x14ac:dyDescent="0.25">
      <c r="A119" s="9" t="s">
        <v>170</v>
      </c>
      <c r="B119" s="34">
        <v>0.3</v>
      </c>
      <c r="C119" s="34">
        <f t="shared" si="14"/>
        <v>0.24998999999999999</v>
      </c>
    </row>
    <row r="120" spans="1:3" ht="18.75" customHeight="1" x14ac:dyDescent="0.25">
      <c r="A120" s="9" t="s">
        <v>90</v>
      </c>
      <c r="B120" s="34">
        <v>0.3</v>
      </c>
      <c r="C120" s="34">
        <f t="shared" si="14"/>
        <v>0.24998999999999999</v>
      </c>
    </row>
    <row r="121" spans="1:3" ht="18.75" customHeight="1" x14ac:dyDescent="0.25">
      <c r="A121" s="9" t="s">
        <v>141</v>
      </c>
      <c r="B121" s="34">
        <v>0.5</v>
      </c>
      <c r="C121" s="34">
        <f t="shared" si="14"/>
        <v>0.41664999999999996</v>
      </c>
    </row>
    <row r="122" spans="1:3" ht="18.75" customHeight="1" x14ac:dyDescent="0.25">
      <c r="A122" s="9" t="s">
        <v>91</v>
      </c>
      <c r="B122" s="10">
        <v>0</v>
      </c>
      <c r="C122" s="10">
        <f t="shared" si="14"/>
        <v>0</v>
      </c>
    </row>
    <row r="123" spans="1:3" ht="18.75" customHeight="1" x14ac:dyDescent="0.25">
      <c r="A123" s="9" t="s">
        <v>92</v>
      </c>
      <c r="B123" s="10">
        <v>4.0000000000000001E-3</v>
      </c>
      <c r="C123" s="10">
        <f t="shared" si="14"/>
        <v>3.3332000000000001E-3</v>
      </c>
    </row>
    <row r="124" spans="1:3" ht="18.75" customHeight="1" x14ac:dyDescent="0.25">
      <c r="A124" s="9" t="s">
        <v>93</v>
      </c>
      <c r="B124" s="10">
        <v>0</v>
      </c>
      <c r="C124" s="10">
        <f t="shared" si="14"/>
        <v>0</v>
      </c>
    </row>
    <row r="125" spans="1:3" ht="18.75" customHeight="1" x14ac:dyDescent="0.25">
      <c r="A125" s="9" t="s">
        <v>94</v>
      </c>
      <c r="B125" s="10">
        <v>0</v>
      </c>
      <c r="C125" s="10">
        <f t="shared" si="14"/>
        <v>0</v>
      </c>
    </row>
    <row r="126" spans="1:3" ht="18.75" customHeight="1" x14ac:dyDescent="0.25">
      <c r="A126" s="9" t="s">
        <v>95</v>
      </c>
      <c r="B126" s="34">
        <v>0.6</v>
      </c>
      <c r="C126" s="34">
        <f t="shared" si="14"/>
        <v>0.49997999999999998</v>
      </c>
    </row>
    <row r="127" spans="1:3" ht="18.75" customHeight="1" x14ac:dyDescent="0.25">
      <c r="A127" s="57" t="s">
        <v>96</v>
      </c>
      <c r="B127" s="58"/>
      <c r="C127" s="58"/>
    </row>
    <row r="128" spans="1:3" ht="18.75" customHeight="1" x14ac:dyDescent="0.25">
      <c r="A128" s="9" t="s">
        <v>97</v>
      </c>
      <c r="B128" s="34">
        <v>0.9</v>
      </c>
      <c r="C128" s="34">
        <f>B128*83.33/100</f>
        <v>0.74997000000000003</v>
      </c>
    </row>
    <row r="129" spans="1:3" ht="18.75" customHeight="1" x14ac:dyDescent="0.25">
      <c r="A129" s="9" t="s">
        <v>98</v>
      </c>
      <c r="B129" s="34">
        <v>0.4</v>
      </c>
      <c r="C129" s="34">
        <f t="shared" ref="C129:C131" si="15">B129*83.33/100</f>
        <v>0.33332000000000001</v>
      </c>
    </row>
    <row r="130" spans="1:3" ht="18.75" customHeight="1" x14ac:dyDescent="0.25">
      <c r="A130" s="9" t="s">
        <v>99</v>
      </c>
      <c r="B130" s="34">
        <v>0.1</v>
      </c>
      <c r="C130" s="34">
        <f t="shared" si="15"/>
        <v>8.3330000000000001E-2</v>
      </c>
    </row>
    <row r="131" spans="1:3" ht="18.75" customHeight="1" x14ac:dyDescent="0.25">
      <c r="A131" s="9" t="s">
        <v>100</v>
      </c>
      <c r="B131" s="34">
        <v>0.7</v>
      </c>
      <c r="C131" s="34">
        <f t="shared" si="15"/>
        <v>0.58331</v>
      </c>
    </row>
    <row r="132" spans="1:3" ht="18.75" customHeight="1" x14ac:dyDescent="0.25">
      <c r="A132" s="57" t="s">
        <v>101</v>
      </c>
      <c r="B132" s="58"/>
      <c r="C132" s="58"/>
    </row>
    <row r="133" spans="1:3" ht="18.75" customHeight="1" x14ac:dyDescent="0.25">
      <c r="A133" s="9" t="s">
        <v>102</v>
      </c>
      <c r="B133" s="34">
        <v>0.5</v>
      </c>
      <c r="C133" s="34">
        <f>B133*83.33/100</f>
        <v>0.41664999999999996</v>
      </c>
    </row>
    <row r="134" spans="1:3" ht="18.75" customHeight="1" x14ac:dyDescent="0.25">
      <c r="A134" s="9" t="s">
        <v>103</v>
      </c>
      <c r="B134" s="34">
        <v>0.6</v>
      </c>
      <c r="C134" s="34">
        <f t="shared" ref="C134:C136" si="16">B134*83.33/100</f>
        <v>0.49997999999999998</v>
      </c>
    </row>
    <row r="135" spans="1:3" ht="18.75" customHeight="1" x14ac:dyDescent="0.25">
      <c r="A135" s="9" t="s">
        <v>104</v>
      </c>
      <c r="B135" s="34">
        <v>0.7</v>
      </c>
      <c r="C135" s="34">
        <f t="shared" si="16"/>
        <v>0.58331</v>
      </c>
    </row>
    <row r="136" spans="1:3" ht="18.75" customHeight="1" x14ac:dyDescent="0.25">
      <c r="A136" s="9" t="s">
        <v>105</v>
      </c>
      <c r="B136" s="34">
        <v>0.1</v>
      </c>
      <c r="C136" s="34">
        <f t="shared" si="16"/>
        <v>8.3330000000000001E-2</v>
      </c>
    </row>
    <row r="137" spans="1:3" ht="18.75" customHeight="1" x14ac:dyDescent="0.25">
      <c r="A137" s="52" t="s">
        <v>106</v>
      </c>
      <c r="B137" s="53"/>
      <c r="C137" s="53"/>
    </row>
    <row r="138" spans="1:3" ht="18.75" customHeight="1" x14ac:dyDescent="0.25">
      <c r="A138" s="4" t="s">
        <v>107</v>
      </c>
      <c r="B138" s="8">
        <v>0</v>
      </c>
      <c r="C138" s="8">
        <f>B138*83.33/100</f>
        <v>0</v>
      </c>
    </row>
    <row r="139" spans="1:3" ht="18.75" customHeight="1" x14ac:dyDescent="0.25">
      <c r="A139" s="4" t="s">
        <v>108</v>
      </c>
      <c r="B139" s="8">
        <v>0</v>
      </c>
      <c r="C139" s="8">
        <f t="shared" ref="C139:C140" si="17">B139*83.33/100</f>
        <v>0</v>
      </c>
    </row>
    <row r="140" spans="1:3" ht="18.75" customHeight="1" x14ac:dyDescent="0.25">
      <c r="A140" s="4" t="s">
        <v>109</v>
      </c>
      <c r="B140" s="8">
        <v>0</v>
      </c>
      <c r="C140" s="8">
        <f t="shared" si="17"/>
        <v>0</v>
      </c>
    </row>
    <row r="141" spans="1:3" ht="18.75" customHeight="1" x14ac:dyDescent="0.25">
      <c r="A141" s="52" t="s">
        <v>110</v>
      </c>
      <c r="B141" s="53"/>
      <c r="C141" s="53"/>
    </row>
    <row r="142" spans="1:3" ht="18.75" customHeight="1" x14ac:dyDescent="0.25">
      <c r="A142" s="4" t="s">
        <v>111</v>
      </c>
      <c r="B142" s="8">
        <v>0</v>
      </c>
      <c r="C142" s="8">
        <f>B142*83.33/100</f>
        <v>0</v>
      </c>
    </row>
    <row r="143" spans="1:3" ht="18.75" customHeight="1" x14ac:dyDescent="0.25">
      <c r="A143" s="4" t="s">
        <v>112</v>
      </c>
      <c r="B143" s="8">
        <v>0</v>
      </c>
      <c r="C143" s="8">
        <f t="shared" ref="C143:C145" si="18">B143*83.33/100</f>
        <v>0</v>
      </c>
    </row>
    <row r="144" spans="1:3" ht="18.75" customHeight="1" x14ac:dyDescent="0.25">
      <c r="A144" s="4" t="s">
        <v>113</v>
      </c>
      <c r="B144" s="8">
        <v>0</v>
      </c>
      <c r="C144" s="8">
        <f t="shared" si="18"/>
        <v>0</v>
      </c>
    </row>
    <row r="145" spans="1:3" ht="18.75" customHeight="1" thickBot="1" x14ac:dyDescent="0.3">
      <c r="A145" s="11" t="s">
        <v>114</v>
      </c>
      <c r="B145" s="12">
        <v>0</v>
      </c>
      <c r="C145" s="8">
        <f t="shared" si="18"/>
        <v>0</v>
      </c>
    </row>
    <row r="146" spans="1:3" ht="18.75" customHeight="1" thickBot="1" x14ac:dyDescent="0.3">
      <c r="A146" s="13" t="s">
        <v>142</v>
      </c>
      <c r="B146" s="15">
        <f>B145+B144+B143+B142+B140+B139+B138+B136+B135+B134+B133+B131+B130+B129+B128+B126+B125+B124+B123+B122+B121+B120+B119+B118+B117+B116+B114+B113+B112+B111+B110+B108+B107+B106+B105+B103+B102+B101+B100+B99+B98+B97+B96+B95+B93+B92+B91+B90</f>
        <v>6.0439999999999934</v>
      </c>
      <c r="C146" s="15">
        <f>C145+C144+C143+C142+C140+C139+C138+C136+C135+C134+C133+C131+C130+C129+C128+C126+C125+C124+C123+C122+C121+C120+C119+C118+C117+C116+C114+C113+C112+C111+C110+C108+C107+C106+C105+C103+C102+C101+C100+C99+C98+C97+C96+C95+C93+C92+C91+C90</f>
        <v>5.0364652000000021</v>
      </c>
    </row>
    <row r="147" spans="1:3" ht="18.75" customHeight="1" x14ac:dyDescent="0.25">
      <c r="A147" s="52" t="s">
        <v>115</v>
      </c>
      <c r="B147" s="53"/>
      <c r="C147" s="53"/>
    </row>
    <row r="148" spans="1:3" ht="18.75" customHeight="1" x14ac:dyDescent="0.25">
      <c r="A148" s="57" t="s">
        <v>116</v>
      </c>
      <c r="B148" s="58"/>
      <c r="C148" s="58"/>
    </row>
    <row r="149" spans="1:3" ht="18.75" customHeight="1" x14ac:dyDescent="0.25">
      <c r="A149" s="9" t="s">
        <v>117</v>
      </c>
      <c r="B149" s="34">
        <v>1.7</v>
      </c>
      <c r="C149" s="34">
        <f>B149*83.33/100</f>
        <v>1.4166099999999999</v>
      </c>
    </row>
    <row r="150" spans="1:3" ht="18.75" customHeight="1" x14ac:dyDescent="0.25">
      <c r="A150" s="9" t="s">
        <v>177</v>
      </c>
      <c r="B150" s="34">
        <v>0.1</v>
      </c>
      <c r="C150" s="34">
        <f t="shared" ref="C150:C154" si="19">B150*83.33/100</f>
        <v>8.3330000000000001E-2</v>
      </c>
    </row>
    <row r="151" spans="1:3" ht="18.75" customHeight="1" x14ac:dyDescent="0.25">
      <c r="A151" s="9" t="s">
        <v>118</v>
      </c>
      <c r="B151" s="34">
        <v>0.3</v>
      </c>
      <c r="C151" s="34">
        <f t="shared" si="19"/>
        <v>0.24998999999999999</v>
      </c>
    </row>
    <row r="152" spans="1:3" ht="18.75" customHeight="1" x14ac:dyDescent="0.25">
      <c r="A152" s="9" t="s">
        <v>119</v>
      </c>
      <c r="B152" s="34">
        <v>0.2</v>
      </c>
      <c r="C152" s="34">
        <f t="shared" si="19"/>
        <v>0.16666</v>
      </c>
    </row>
    <row r="153" spans="1:3" ht="18.75" customHeight="1" x14ac:dyDescent="0.25">
      <c r="A153" s="9" t="s">
        <v>120</v>
      </c>
      <c r="B153" s="34">
        <v>0.1</v>
      </c>
      <c r="C153" s="34">
        <f t="shared" si="19"/>
        <v>8.3330000000000001E-2</v>
      </c>
    </row>
    <row r="154" spans="1:3" ht="18.75" customHeight="1" x14ac:dyDescent="0.25">
      <c r="A154" s="9" t="s">
        <v>121</v>
      </c>
      <c r="B154" s="34">
        <v>0.2</v>
      </c>
      <c r="C154" s="34">
        <f t="shared" si="19"/>
        <v>0.16666</v>
      </c>
    </row>
    <row r="155" spans="1:3" ht="18.75" customHeight="1" x14ac:dyDescent="0.25">
      <c r="A155" s="57" t="s">
        <v>122</v>
      </c>
      <c r="B155" s="58"/>
      <c r="C155" s="58"/>
    </row>
    <row r="156" spans="1:3" ht="18.75" customHeight="1" x14ac:dyDescent="0.25">
      <c r="A156" s="9" t="s">
        <v>123</v>
      </c>
      <c r="B156" s="34">
        <v>0.1</v>
      </c>
      <c r="C156" s="34">
        <f>B156*83.33/100</f>
        <v>8.3330000000000001E-2</v>
      </c>
    </row>
    <row r="157" spans="1:3" ht="18.75" customHeight="1" x14ac:dyDescent="0.25">
      <c r="A157" s="9" t="s">
        <v>143</v>
      </c>
      <c r="B157" s="34">
        <v>0.9</v>
      </c>
      <c r="C157" s="34">
        <f t="shared" ref="C157:C160" si="20">B157*83.33/100</f>
        <v>0.74997000000000003</v>
      </c>
    </row>
    <row r="158" spans="1:3" ht="18.75" customHeight="1" x14ac:dyDescent="0.25">
      <c r="A158" s="9" t="s">
        <v>165</v>
      </c>
      <c r="B158" s="34">
        <v>0.5</v>
      </c>
      <c r="C158" s="34">
        <f t="shared" si="20"/>
        <v>0.41664999999999996</v>
      </c>
    </row>
    <row r="159" spans="1:3" ht="18.75" customHeight="1" x14ac:dyDescent="0.25">
      <c r="A159" s="9" t="s">
        <v>124</v>
      </c>
      <c r="B159" s="34">
        <v>0.1</v>
      </c>
      <c r="C159" s="34">
        <f t="shared" si="20"/>
        <v>8.3330000000000001E-2</v>
      </c>
    </row>
    <row r="160" spans="1:3" ht="18.75" customHeight="1" x14ac:dyDescent="0.25">
      <c r="A160" s="9" t="s">
        <v>125</v>
      </c>
      <c r="B160" s="34">
        <v>0.1</v>
      </c>
      <c r="C160" s="34">
        <f t="shared" si="20"/>
        <v>8.3330000000000001E-2</v>
      </c>
    </row>
    <row r="161" spans="1:3" ht="18.75" customHeight="1" x14ac:dyDescent="0.25">
      <c r="A161" s="57" t="s">
        <v>126</v>
      </c>
      <c r="B161" s="58"/>
      <c r="C161" s="58"/>
    </row>
    <row r="162" spans="1:3" ht="18.75" customHeight="1" x14ac:dyDescent="0.25">
      <c r="A162" s="9" t="s">
        <v>145</v>
      </c>
      <c r="B162" s="34">
        <v>1</v>
      </c>
      <c r="C162" s="34">
        <f>B162*83.33/100</f>
        <v>0.83329999999999993</v>
      </c>
    </row>
    <row r="163" spans="1:3" ht="18.75" customHeight="1" x14ac:dyDescent="0.25">
      <c r="A163" s="9" t="s">
        <v>127</v>
      </c>
      <c r="B163" s="34">
        <v>0.15</v>
      </c>
      <c r="C163" s="34">
        <f t="shared" ref="C163:C165" si="21">B163*83.33/100</f>
        <v>0.12499499999999999</v>
      </c>
    </row>
    <row r="164" spans="1:3" ht="18.75" customHeight="1" x14ac:dyDescent="0.25">
      <c r="A164" s="9" t="s">
        <v>144</v>
      </c>
      <c r="B164" s="34">
        <v>0.7</v>
      </c>
      <c r="C164" s="34">
        <f t="shared" si="21"/>
        <v>0.58331</v>
      </c>
    </row>
    <row r="165" spans="1:3" ht="18.75" customHeight="1" x14ac:dyDescent="0.25">
      <c r="A165" s="9" t="s">
        <v>128</v>
      </c>
      <c r="B165" s="34">
        <v>0.1</v>
      </c>
      <c r="C165" s="34">
        <f t="shared" si="21"/>
        <v>8.3330000000000001E-2</v>
      </c>
    </row>
    <row r="166" spans="1:3" ht="18.75" customHeight="1" x14ac:dyDescent="0.25">
      <c r="A166" s="9" t="s">
        <v>129</v>
      </c>
      <c r="B166" s="34">
        <v>0.1</v>
      </c>
      <c r="C166" s="34">
        <f>(B166*83.33/100)+0.001</f>
        <v>8.4330000000000002E-2</v>
      </c>
    </row>
    <row r="167" spans="1:3" ht="18.75" customHeight="1" x14ac:dyDescent="0.25">
      <c r="A167" s="52" t="s">
        <v>130</v>
      </c>
      <c r="B167" s="53"/>
      <c r="C167" s="53"/>
    </row>
    <row r="168" spans="1:3" ht="18.75" customHeight="1" x14ac:dyDescent="0.25">
      <c r="A168" s="4" t="s">
        <v>131</v>
      </c>
      <c r="B168" s="8">
        <v>0</v>
      </c>
      <c r="C168" s="8">
        <f>B168*83.33/100</f>
        <v>0</v>
      </c>
    </row>
    <row r="169" spans="1:3" ht="18.75" customHeight="1" x14ac:dyDescent="0.25">
      <c r="A169" s="9" t="s">
        <v>132</v>
      </c>
      <c r="B169" s="10">
        <v>0</v>
      </c>
      <c r="C169" s="8">
        <f t="shared" ref="C169:C178" si="22">B169*83.33/100</f>
        <v>0</v>
      </c>
    </row>
    <row r="170" spans="1:3" ht="18.75" customHeight="1" x14ac:dyDescent="0.25">
      <c r="A170" s="9" t="s">
        <v>133</v>
      </c>
      <c r="B170" s="10">
        <v>0</v>
      </c>
      <c r="C170" s="8">
        <f t="shared" si="22"/>
        <v>0</v>
      </c>
    </row>
    <row r="171" spans="1:3" ht="18.75" customHeight="1" x14ac:dyDescent="0.25">
      <c r="A171" s="37" t="s">
        <v>134</v>
      </c>
      <c r="B171" s="34">
        <v>0</v>
      </c>
      <c r="C171" s="34">
        <f t="shared" si="22"/>
        <v>0</v>
      </c>
    </row>
    <row r="172" spans="1:3" ht="18.75" customHeight="1" x14ac:dyDescent="0.25">
      <c r="A172" s="9" t="s">
        <v>135</v>
      </c>
      <c r="B172" s="10">
        <v>0</v>
      </c>
      <c r="C172" s="8">
        <f t="shared" si="22"/>
        <v>0</v>
      </c>
    </row>
    <row r="173" spans="1:3" ht="18.75" customHeight="1" x14ac:dyDescent="0.25">
      <c r="A173" s="9" t="s">
        <v>136</v>
      </c>
      <c r="B173" s="10">
        <v>0</v>
      </c>
      <c r="C173" s="8">
        <f t="shared" si="22"/>
        <v>0</v>
      </c>
    </row>
    <row r="174" spans="1:3" ht="18.75" customHeight="1" x14ac:dyDescent="0.25">
      <c r="A174" s="9" t="s">
        <v>137</v>
      </c>
      <c r="B174" s="10">
        <v>0</v>
      </c>
      <c r="C174" s="8">
        <f t="shared" si="22"/>
        <v>0</v>
      </c>
    </row>
    <row r="175" spans="1:3" ht="18.75" customHeight="1" x14ac:dyDescent="0.25">
      <c r="A175" s="9" t="s">
        <v>138</v>
      </c>
      <c r="B175" s="10">
        <v>0</v>
      </c>
      <c r="C175" s="8">
        <f t="shared" si="22"/>
        <v>0</v>
      </c>
    </row>
    <row r="176" spans="1:3" ht="18.75" customHeight="1" x14ac:dyDescent="0.25">
      <c r="A176" s="9" t="s">
        <v>139</v>
      </c>
      <c r="B176" s="10">
        <v>0</v>
      </c>
      <c r="C176" s="8">
        <f t="shared" si="22"/>
        <v>0</v>
      </c>
    </row>
    <row r="177" spans="1:3" ht="18.75" customHeight="1" x14ac:dyDescent="0.25">
      <c r="A177" s="37" t="s">
        <v>171</v>
      </c>
      <c r="B177" s="34">
        <v>1.5</v>
      </c>
      <c r="C177" s="34">
        <f t="shared" si="22"/>
        <v>1.2499500000000001</v>
      </c>
    </row>
    <row r="178" spans="1:3" ht="18.75" customHeight="1" thickBot="1" x14ac:dyDescent="0.3">
      <c r="A178" s="38" t="s">
        <v>172</v>
      </c>
      <c r="B178" s="39">
        <v>1.5</v>
      </c>
      <c r="C178" s="44">
        <f t="shared" si="22"/>
        <v>1.2499500000000001</v>
      </c>
    </row>
    <row r="179" spans="1:3" ht="18.75" customHeight="1" thickBot="1" x14ac:dyDescent="0.3">
      <c r="A179" s="31"/>
      <c r="B179" s="32"/>
      <c r="C179" s="33"/>
    </row>
    <row r="180" spans="1:3" ht="18.75" customHeight="1" thickBot="1" x14ac:dyDescent="0.3">
      <c r="A180" s="16" t="s">
        <v>146</v>
      </c>
      <c r="B180" s="17">
        <f>B178+B177+B176+B175+B174+B173+B172+B171+B170+B169+B168+B166+B165+B164+B163+B162+B160+B159+B158+B157+B156+B154+B153+B152+B151+B150+B149</f>
        <v>9.35</v>
      </c>
      <c r="C180" s="17">
        <f>C178+C177+C176+C175+C174+C173+C172+C171+C170+C169+C168+C166+C165+C164+C163+C162+C160+C159+C158+C157+C156+C154+C153+C152+C151+C150+C149</f>
        <v>7.7923550000000024</v>
      </c>
    </row>
    <row r="181" spans="1:3" ht="18.75" customHeight="1" x14ac:dyDescent="0.25">
      <c r="A181" s="59" t="s">
        <v>173</v>
      </c>
      <c r="B181" s="60"/>
      <c r="C181" s="60"/>
    </row>
    <row r="182" spans="1:3" ht="18.75" customHeight="1" thickBot="1" x14ac:dyDescent="0.3">
      <c r="A182" s="19" t="s">
        <v>178</v>
      </c>
      <c r="B182" s="42">
        <v>5</v>
      </c>
      <c r="C182" s="10">
        <f>B182*83.33/100</f>
        <v>4.1665000000000001</v>
      </c>
    </row>
    <row r="183" spans="1:3" ht="18.75" customHeight="1" thickBot="1" x14ac:dyDescent="0.3">
      <c r="A183" s="16" t="s">
        <v>150</v>
      </c>
      <c r="B183" s="43">
        <v>5</v>
      </c>
      <c r="C183" s="17">
        <f>B183*83.33/100</f>
        <v>4.1665000000000001</v>
      </c>
    </row>
    <row r="184" spans="1:3" ht="18.75" customHeight="1" thickBot="1" x14ac:dyDescent="0.3">
      <c r="A184" s="20" t="s">
        <v>147</v>
      </c>
      <c r="B184" s="21">
        <f>B183+B180+B146+B87</f>
        <v>21.92799999999999</v>
      </c>
      <c r="C184" s="21">
        <f>C183+C180+C146+C87</f>
        <v>18.273602400000001</v>
      </c>
    </row>
    <row r="185" spans="1:3" ht="115.5" thickBot="1" x14ac:dyDescent="0.3">
      <c r="A185" s="22" t="s">
        <v>148</v>
      </c>
      <c r="B185" s="23">
        <v>4.62</v>
      </c>
      <c r="C185" s="23">
        <f>B185*83.33/100</f>
        <v>3.8498459999999999</v>
      </c>
    </row>
    <row r="186" spans="1:3" ht="15.75" thickBot="1" x14ac:dyDescent="0.3">
      <c r="A186" s="20" t="s">
        <v>149</v>
      </c>
      <c r="B186" s="41">
        <f>B185+B184</f>
        <v>26.547999999999991</v>
      </c>
      <c r="C186" s="41">
        <f>C185+C184</f>
        <v>22.123448400000001</v>
      </c>
    </row>
    <row r="187" spans="1:3" ht="16.5" x14ac:dyDescent="0.25">
      <c r="A187" s="50" t="s">
        <v>176</v>
      </c>
      <c r="B187" s="51"/>
      <c r="C187" s="51"/>
    </row>
  </sheetData>
  <mergeCells count="32">
    <mergeCell ref="A69:C69"/>
    <mergeCell ref="B1:C1"/>
    <mergeCell ref="A2:C2"/>
    <mergeCell ref="A4:C4"/>
    <mergeCell ref="A5:C5"/>
    <mergeCell ref="A14:C14"/>
    <mergeCell ref="A18:C18"/>
    <mergeCell ref="A24:C24"/>
    <mergeCell ref="A32:C32"/>
    <mergeCell ref="A39:C39"/>
    <mergeCell ref="A45:C45"/>
    <mergeCell ref="A61:C61"/>
    <mergeCell ref="A137:C137"/>
    <mergeCell ref="A76:C76"/>
    <mergeCell ref="A81:C81"/>
    <mergeCell ref="A84:C84"/>
    <mergeCell ref="A88:C88"/>
    <mergeCell ref="A89:C89"/>
    <mergeCell ref="A94:C94"/>
    <mergeCell ref="A104:C104"/>
    <mergeCell ref="A109:C109"/>
    <mergeCell ref="A115:C115"/>
    <mergeCell ref="A127:C127"/>
    <mergeCell ref="A132:C132"/>
    <mergeCell ref="A181:C181"/>
    <mergeCell ref="A187:C187"/>
    <mergeCell ref="A141:C141"/>
    <mergeCell ref="A147:C147"/>
    <mergeCell ref="A148:C148"/>
    <mergeCell ref="A155:C155"/>
    <mergeCell ref="A161:C161"/>
    <mergeCell ref="A167:C167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Юго-зап. 14</vt:lpstr>
      <vt:lpstr>Лист2</vt:lpstr>
      <vt:lpstr>Лист3</vt:lpstr>
      <vt:lpstr>'Юго-зап. 14'!Область_печати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2020-09-21T05:29:01Z</dcterms:modified>
</cp:coreProperties>
</file>