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05" yWindow="60" windowWidth="21840" windowHeight="1233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I79" i="1"/>
  <c r="H79"/>
  <c r="F76"/>
  <c r="C76"/>
  <c r="F73"/>
  <c r="F71"/>
  <c r="F69"/>
  <c r="F67"/>
  <c r="G64"/>
  <c r="G79" s="1"/>
  <c r="F64"/>
  <c r="H62" l="1"/>
  <c r="I62"/>
  <c r="G62"/>
  <c r="G39"/>
  <c r="H39"/>
  <c r="I39"/>
  <c r="H43"/>
  <c r="I43"/>
</calcChain>
</file>

<file path=xl/comments1.xml><?xml version="1.0" encoding="utf-8"?>
<comments xmlns="http://schemas.openxmlformats.org/spreadsheetml/2006/main">
  <authors>
    <author>ogorodnik</author>
    <author>filimonova</author>
  </authors>
  <commentList>
    <comment ref="A41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Выдача муниципального задания по данному ГРБС с 01.07.2019 года
</t>
        </r>
      </text>
    </comment>
    <comment ref="A42" authorId="0">
      <text>
        <r>
          <rPr>
            <b/>
            <sz val="9"/>
            <color indexed="81"/>
            <rFont val="Tahoma"/>
            <family val="2"/>
            <charset val="204"/>
          </rPr>
          <t>Выдача муниципального задания по данному ГРБС с 01.07.2019 года</t>
        </r>
      </text>
    </comment>
    <comment ref="A45" authorId="0">
      <text>
        <r>
          <rPr>
            <b/>
            <sz val="9"/>
            <color indexed="81"/>
            <rFont val="Tahoma"/>
            <family val="2"/>
            <charset val="204"/>
          </rPr>
          <t>Муниципальное задание выдавалось по 30.06.2019 года</t>
        </r>
      </text>
    </comment>
    <comment ref="A46" authorId="0">
      <text>
        <r>
          <rPr>
            <b/>
            <sz val="9"/>
            <color indexed="81"/>
            <rFont val="Tahoma"/>
            <family val="2"/>
            <charset val="204"/>
          </rPr>
          <t>Муниципальное задание частично выдавалось по 30.06.2019 года</t>
        </r>
      </text>
    </comment>
    <comment ref="C56" authorId="1">
      <text>
        <r>
          <rPr>
            <b/>
            <sz val="9"/>
            <color indexed="81"/>
            <rFont val="Tahoma"/>
            <family val="2"/>
            <charset val="204"/>
          </rPr>
          <t>filimonova:</t>
        </r>
        <r>
          <rPr>
            <sz val="9"/>
            <color indexed="81"/>
            <rFont val="Tahoma"/>
            <family val="2"/>
            <charset val="204"/>
          </rPr>
          <t xml:space="preserve">
В первоначальном МЗ показатель планировался в процентах</t>
        </r>
      </text>
    </comment>
    <comment ref="C57" authorId="1">
      <text>
        <r>
          <rPr>
            <b/>
            <sz val="9"/>
            <color indexed="81"/>
            <rFont val="Tahoma"/>
            <family val="2"/>
            <charset val="204"/>
          </rPr>
          <t>filimonova:</t>
        </r>
        <r>
          <rPr>
            <sz val="9"/>
            <color indexed="81"/>
            <rFont val="Tahoma"/>
            <family val="2"/>
            <charset val="204"/>
          </rPr>
          <t xml:space="preserve">
В первоначальном МЗ показатель планировался в процентах</t>
        </r>
      </text>
    </comment>
    <comment ref="C58" authorId="1">
      <text>
        <r>
          <rPr>
            <b/>
            <sz val="9"/>
            <color indexed="81"/>
            <rFont val="Tahoma"/>
            <family val="2"/>
            <charset val="204"/>
          </rPr>
          <t>filimonova:</t>
        </r>
        <r>
          <rPr>
            <sz val="9"/>
            <color indexed="81"/>
            <rFont val="Tahoma"/>
            <family val="2"/>
            <charset val="204"/>
          </rPr>
          <t xml:space="preserve">
В первоначальном МЗ показатель планировался в процентах</t>
        </r>
      </text>
    </comment>
    <comment ref="C60" authorId="1">
      <text>
        <r>
          <rPr>
            <b/>
            <sz val="9"/>
            <color indexed="81"/>
            <rFont val="Tahoma"/>
            <family val="2"/>
            <charset val="204"/>
          </rPr>
          <t>filimonova:</t>
        </r>
        <r>
          <rPr>
            <sz val="9"/>
            <color indexed="81"/>
            <rFont val="Tahoma"/>
            <family val="2"/>
            <charset val="204"/>
          </rPr>
          <t xml:space="preserve">
В первоночальном МЗ показатель отсутствовал</t>
        </r>
      </text>
    </comment>
  </commentList>
</comments>
</file>

<file path=xl/sharedStrings.xml><?xml version="1.0" encoding="utf-8"?>
<sst xmlns="http://schemas.openxmlformats.org/spreadsheetml/2006/main" count="111" uniqueCount="70">
  <si>
    <t>Объем муниципальной услуги (работы)</t>
  </si>
  <si>
    <t xml:space="preserve">фактическое исполнение </t>
  </si>
  <si>
    <t>фактическое исполнение</t>
  </si>
  <si>
    <t>Реализация дополнительных общеобразовательных предпрофессиональных программ (чел./час)</t>
  </si>
  <si>
    <t>Организация выставочной деятельности (чел.)</t>
  </si>
  <si>
    <t>Библиотечное, библиографическое и информационное обслуживание пользователей библиотеки (кол-во посещений)</t>
  </si>
  <si>
    <t>Обеспечение доступа к объектам спорта</t>
  </si>
  <si>
    <t>54 099,30 кв.м.</t>
  </si>
  <si>
    <t>Организация и обеспечение подготовки спортивного резерва</t>
  </si>
  <si>
    <t>9 794</t>
  </si>
  <si>
    <t>49 588,60 кв.м.</t>
  </si>
  <si>
    <t>2 204</t>
  </si>
  <si>
    <t>Организация и проведение официальных спортивных мероприятий</t>
  </si>
  <si>
    <t>Организация и проведение официальных физкультурных (физкультурно-оздоровительных) мероприятий</t>
  </si>
  <si>
    <t>Организация и проведение физкультурных и спортивных мероприятий в рамках Всероссийского физкультурно-спортивного комплекса «Готов к труду и обороне» (ГТО)</t>
  </si>
  <si>
    <t>Управление по работе с учреждениями образования администрации города Владивостока</t>
  </si>
  <si>
    <t>Реализация основных общеобразовательных программ начального общего образования</t>
  </si>
  <si>
    <t>Реализация основных общеобразовательных программ основного общего образования</t>
  </si>
  <si>
    <t>Реализация основных общеобразовательных программ среднего общего образования</t>
  </si>
  <si>
    <t>Реализация основных общеобразовательных программ дошкольного образования</t>
  </si>
  <si>
    <t>Присмотр и уход</t>
  </si>
  <si>
    <t>Реализация дополнительных общеразвивающих программ</t>
  </si>
  <si>
    <t>Психолого-педагогическое консультирование обучающихся, их родителей (законных представителей) и педагогических работников</t>
  </si>
  <si>
    <t>Коррекционно-развивающая, компенсирующая и логопедическая помощь обучающимся</t>
  </si>
  <si>
    <t>Психолого-медико-педагогическое обследование детей</t>
  </si>
  <si>
    <t>объем субсидий на выполнение муниципального задания на оказание муниципальной услуги (выполнения работы), тыс. рублей</t>
  </si>
  <si>
    <t>% исполнения уточненного плана</t>
  </si>
  <si>
    <t>Итого по ведомству:</t>
  </si>
  <si>
    <t>X</t>
  </si>
  <si>
    <t>Сохранение природных комплексов, уникальных и эталонных природных участков и объектов</t>
  </si>
  <si>
    <t>Биотехнические мероприятия</t>
  </si>
  <si>
    <t>Осуществление мероприятий по обеспечению безопасности дорожного движения на автомобильных дорогах общего пользования при осуществлении дорожной деятельности</t>
  </si>
  <si>
    <t>Содержание и техническое обслуживание аппаратов по видефиксации и фотофиксации нарушений ПДД, светофоров, дорожных знаков и других элементов используемых при организации дорожного движения</t>
  </si>
  <si>
    <t>Уборка территории и аналогичная деятельность</t>
  </si>
  <si>
    <t>Содержание инженерно-транспортных сооружений</t>
  </si>
  <si>
    <t>Содержание бесхозных территорий</t>
  </si>
  <si>
    <t>Организация благоустройства и озеленения</t>
  </si>
  <si>
    <t>Содержание объектов озеленения</t>
  </si>
  <si>
    <t>Благоустройство объектов озеленения</t>
  </si>
  <si>
    <t>Освобождение земельных участков и благоустройство после сноса</t>
  </si>
  <si>
    <t>Содержание и эксплуатация общественных туалетов</t>
  </si>
  <si>
    <t>Организация капитального ремонта, ремонта и содержания закрепленных автомобильных дорог общего пользования и искусственных дорожных сооружений в их составе</t>
  </si>
  <si>
    <t>Выполнение работ в соответствии с классификацией работ по ремонту автомобильных дорог</t>
  </si>
  <si>
    <t>Управление дорог и благоустройства администрации города Владивостока</t>
  </si>
  <si>
    <t>47 шт.</t>
  </si>
  <si>
    <t>159,20 км условных труб</t>
  </si>
  <si>
    <t>191 870,31 кв. м</t>
  </si>
  <si>
    <t>191870,31 кв.м.</t>
  </si>
  <si>
    <t>135322185,72 м2</t>
  </si>
  <si>
    <t>19501,10 м2</t>
  </si>
  <si>
    <t>740 ед</t>
  </si>
  <si>
    <t>8 ед.</t>
  </si>
  <si>
    <t>17,99 км</t>
  </si>
  <si>
    <t>761,82 км</t>
  </si>
  <si>
    <t>Наименование муниципальной услуги (работы), показателей/ Наименование показателей</t>
  </si>
  <si>
    <t>47шт.</t>
  </si>
  <si>
    <t>762,13 км</t>
  </si>
  <si>
    <t>7 ед.</t>
  </si>
  <si>
    <t>29 731,96 ед.</t>
  </si>
  <si>
    <t>52 208,78 ед.</t>
  </si>
  <si>
    <t>52 208,78 ед</t>
  </si>
  <si>
    <t>Сведения о выполнении муниципальными бюджетными  учреждениямимуниципальных заданий на оказание муниципальных услуг (выполнение работ) за 2019 год</t>
  </si>
  <si>
    <t xml:space="preserve">Управление физической культуры и спорта администрации </t>
  </si>
  <si>
    <t xml:space="preserve">Управление развития физической культуры и массового спорта </t>
  </si>
  <si>
    <t>Организация и проведение мероприятий (ед.)</t>
  </si>
  <si>
    <t>Первоначальный план (54-НПА от 24.12.2018)</t>
  </si>
  <si>
    <t>Уточненный план (139-НПА от 18.12.2019)</t>
  </si>
  <si>
    <t>проведение тестирования выполнения нормативов, испытаний (тестов) комплекса ГТО</t>
  </si>
  <si>
    <t>Управление культуры, молодежной политики и спорта ЛГО</t>
  </si>
  <si>
    <t>Управление по работе с учреждениями образования администрации Лесозаводского городского округа</t>
  </si>
</sst>
</file>

<file path=xl/styles.xml><?xml version="1.0" encoding="utf-8"?>
<styleSheet xmlns="http://schemas.openxmlformats.org/spreadsheetml/2006/main">
  <numFmts count="1">
    <numFmt numFmtId="43" formatCode="_-* #,##0.00\ _₽_-;\-* #,##0.00\ _₽_-;_-* &quot;-&quot;??\ _₽_-;_-@_-"/>
  </numFmts>
  <fonts count="1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63">
    <xf numFmtId="0" fontId="0" fillId="0" borderId="0" xfId="0"/>
    <xf numFmtId="0" fontId="6" fillId="0" borderId="0" xfId="0" applyFont="1" applyAlignment="1">
      <alignment wrapText="1"/>
    </xf>
    <xf numFmtId="0" fontId="0" fillId="0" borderId="0" xfId="0" applyAlignment="1">
      <alignment wrapText="1"/>
    </xf>
    <xf numFmtId="4" fontId="2" fillId="0" borderId="1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top" wrapText="1"/>
    </xf>
    <xf numFmtId="9" fontId="2" fillId="0" borderId="1" xfId="0" applyNumberFormat="1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top" wrapText="1"/>
    </xf>
    <xf numFmtId="3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4" fontId="10" fillId="0" borderId="7" xfId="0" applyNumberFormat="1" applyFont="1" applyBorder="1" applyAlignment="1">
      <alignment horizontal="center" vertical="center" wrapText="1"/>
    </xf>
    <xf numFmtId="0" fontId="8" fillId="0" borderId="0" xfId="0" applyFont="1"/>
    <xf numFmtId="3" fontId="2" fillId="0" borderId="2" xfId="0" applyNumberFormat="1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justify" vertical="top" wrapText="1"/>
    </xf>
    <xf numFmtId="3" fontId="2" fillId="0" borderId="1" xfId="0" applyNumberFormat="1" applyFont="1" applyBorder="1" applyAlignment="1">
      <alignment horizontal="center" vertical="top" wrapText="1"/>
    </xf>
    <xf numFmtId="3" fontId="2" fillId="0" borderId="1" xfId="1" applyNumberFormat="1" applyFont="1" applyBorder="1" applyAlignment="1">
      <alignment vertical="center" wrapText="1"/>
    </xf>
    <xf numFmtId="3" fontId="2" fillId="0" borderId="2" xfId="1" applyNumberFormat="1" applyFont="1" applyBorder="1" applyAlignment="1">
      <alignment vertical="center" wrapText="1"/>
    </xf>
    <xf numFmtId="3" fontId="1" fillId="0" borderId="1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3" fontId="2" fillId="0" borderId="2" xfId="0" applyNumberFormat="1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3" fontId="1" fillId="0" borderId="5" xfId="0" applyNumberFormat="1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top" wrapText="1"/>
    </xf>
    <xf numFmtId="3" fontId="1" fillId="0" borderId="5" xfId="0" applyNumberFormat="1" applyFont="1" applyBorder="1" applyAlignment="1">
      <alignment horizontal="center" vertical="top" wrapText="1"/>
    </xf>
    <xf numFmtId="3" fontId="1" fillId="0" borderId="1" xfId="0" applyNumberFormat="1" applyFont="1" applyBorder="1" applyAlignment="1">
      <alignment horizontal="center" vertical="top" wrapText="1"/>
    </xf>
    <xf numFmtId="3" fontId="1" fillId="2" borderId="5" xfId="0" applyNumberFormat="1" applyFont="1" applyFill="1" applyBorder="1" applyAlignment="1">
      <alignment horizontal="center" vertical="top" wrapText="1"/>
    </xf>
    <xf numFmtId="3" fontId="1" fillId="2" borderId="1" xfId="0" applyNumberFormat="1" applyFont="1" applyFill="1" applyBorder="1" applyAlignment="1">
      <alignment horizontal="center" vertical="top" wrapText="1"/>
    </xf>
    <xf numFmtId="3" fontId="1" fillId="2" borderId="2" xfId="0" applyNumberFormat="1" applyFont="1" applyFill="1" applyBorder="1" applyAlignment="1">
      <alignment horizontal="center" vertical="top" wrapText="1"/>
    </xf>
    <xf numFmtId="0" fontId="9" fillId="0" borderId="6" xfId="0" applyFont="1" applyBorder="1" applyAlignment="1">
      <alignment horizontal="center" vertical="top" wrapText="1"/>
    </xf>
    <xf numFmtId="0" fontId="9" fillId="0" borderId="7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3" fontId="1" fillId="0" borderId="8" xfId="0" applyNumberFormat="1" applyFont="1" applyBorder="1" applyAlignment="1">
      <alignment horizontal="center" vertical="center" wrapText="1"/>
    </xf>
    <xf numFmtId="3" fontId="1" fillId="0" borderId="9" xfId="0" applyNumberFormat="1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3" fontId="2" fillId="0" borderId="1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2" fontId="2" fillId="0" borderId="15" xfId="0" applyNumberFormat="1" applyFont="1" applyBorder="1" applyAlignment="1">
      <alignment horizontal="center" vertical="center" wrapText="1"/>
    </xf>
    <xf numFmtId="2" fontId="2" fillId="0" borderId="16" xfId="0" applyNumberFormat="1" applyFont="1" applyBorder="1" applyAlignment="1">
      <alignment horizontal="center" vertical="center" wrapText="1"/>
    </xf>
    <xf numFmtId="2" fontId="2" fillId="0" borderId="17" xfId="0" applyNumberFormat="1" applyFont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9"/>
  <sheetViews>
    <sheetView tabSelected="1" zoomScale="70" zoomScaleNormal="70" workbookViewId="0">
      <selection sqref="A1:I1"/>
    </sheetView>
  </sheetViews>
  <sheetFormatPr defaultRowHeight="15"/>
  <cols>
    <col min="1" max="9" width="26.140625" customWidth="1"/>
  </cols>
  <sheetData>
    <row r="1" spans="1:9" ht="43.5" customHeight="1" thickBot="1">
      <c r="A1" s="29" t="s">
        <v>61</v>
      </c>
      <c r="B1" s="29"/>
      <c r="C1" s="29"/>
      <c r="D1" s="29"/>
      <c r="E1" s="29"/>
      <c r="F1" s="29"/>
      <c r="G1" s="29"/>
      <c r="H1" s="29"/>
      <c r="I1" s="29"/>
    </row>
    <row r="2" spans="1:9" s="26" customFormat="1" ht="34.5" customHeight="1">
      <c r="A2" s="33" t="s">
        <v>54</v>
      </c>
      <c r="B2" s="34"/>
      <c r="C2" s="37" t="s">
        <v>0</v>
      </c>
      <c r="D2" s="37"/>
      <c r="E2" s="37"/>
      <c r="F2" s="37"/>
      <c r="G2" s="37" t="s">
        <v>25</v>
      </c>
      <c r="H2" s="37"/>
      <c r="I2" s="38"/>
    </row>
    <row r="3" spans="1:9" ht="31.5">
      <c r="A3" s="35"/>
      <c r="B3" s="36"/>
      <c r="C3" s="24" t="s">
        <v>65</v>
      </c>
      <c r="D3" s="24" t="s">
        <v>66</v>
      </c>
      <c r="E3" s="24" t="s">
        <v>1</v>
      </c>
      <c r="F3" s="24" t="s">
        <v>26</v>
      </c>
      <c r="G3" s="24" t="s">
        <v>65</v>
      </c>
      <c r="H3" s="24" t="s">
        <v>66</v>
      </c>
      <c r="I3" s="25" t="s">
        <v>2</v>
      </c>
    </row>
    <row r="4" spans="1:9" ht="16.5" customHeight="1">
      <c r="A4" s="30" t="s">
        <v>68</v>
      </c>
      <c r="B4" s="31"/>
      <c r="C4" s="31"/>
      <c r="D4" s="31"/>
      <c r="E4" s="31"/>
      <c r="F4" s="31"/>
      <c r="G4" s="31"/>
      <c r="H4" s="31"/>
      <c r="I4" s="32"/>
    </row>
    <row r="5" spans="1:9" ht="18.75" customHeight="1">
      <c r="A5" s="39" t="s">
        <v>3</v>
      </c>
      <c r="B5" s="40"/>
      <c r="C5" s="28">
        <v>730</v>
      </c>
      <c r="D5" s="28">
        <v>730</v>
      </c>
      <c r="E5" s="28">
        <v>730</v>
      </c>
      <c r="F5" s="28">
        <v>100</v>
      </c>
      <c r="G5" s="28">
        <v>28375</v>
      </c>
      <c r="H5" s="28">
        <v>30875</v>
      </c>
      <c r="I5" s="27">
        <v>30875</v>
      </c>
    </row>
    <row r="6" spans="1:9" ht="20.25" customHeight="1">
      <c r="A6" s="39"/>
      <c r="B6" s="40"/>
      <c r="C6" s="28"/>
      <c r="D6" s="28"/>
      <c r="E6" s="28"/>
      <c r="F6" s="28"/>
      <c r="G6" s="28"/>
      <c r="H6" s="28"/>
      <c r="I6" s="27"/>
    </row>
    <row r="7" spans="1:9" ht="59.25" customHeight="1">
      <c r="A7" s="39" t="s">
        <v>64</v>
      </c>
      <c r="B7" s="40"/>
      <c r="C7" s="14">
        <v>1863</v>
      </c>
      <c r="D7" s="14">
        <v>2161</v>
      </c>
      <c r="E7" s="14">
        <v>2161</v>
      </c>
      <c r="F7" s="14">
        <v>116</v>
      </c>
      <c r="G7" s="14">
        <v>23787.05</v>
      </c>
      <c r="H7" s="14">
        <v>22495.49</v>
      </c>
      <c r="I7" s="18">
        <v>22403.41</v>
      </c>
    </row>
    <row r="8" spans="1:9" ht="48" hidden="1" customHeight="1">
      <c r="A8" s="39" t="s">
        <v>4</v>
      </c>
      <c r="B8" s="40"/>
      <c r="C8" s="14">
        <v>6712</v>
      </c>
      <c r="D8" s="14">
        <v>6712</v>
      </c>
      <c r="E8" s="14">
        <v>6712</v>
      </c>
      <c r="F8" s="14">
        <v>100</v>
      </c>
      <c r="G8" s="14">
        <v>7808.08</v>
      </c>
      <c r="H8" s="14">
        <v>8142.81</v>
      </c>
      <c r="I8" s="18">
        <v>8142.81</v>
      </c>
    </row>
    <row r="9" spans="1:9" ht="51" customHeight="1">
      <c r="A9" s="39" t="s">
        <v>5</v>
      </c>
      <c r="B9" s="40"/>
      <c r="C9" s="14">
        <v>95500</v>
      </c>
      <c r="D9" s="14">
        <v>88025</v>
      </c>
      <c r="E9" s="14">
        <v>88025</v>
      </c>
      <c r="F9" s="14">
        <v>92.2</v>
      </c>
      <c r="G9" s="14">
        <v>14233.7</v>
      </c>
      <c r="H9" s="14">
        <v>11874.25</v>
      </c>
      <c r="I9" s="18">
        <v>12189.6</v>
      </c>
    </row>
    <row r="10" spans="1:9" ht="16.5" hidden="1" customHeight="1">
      <c r="A10" s="44" t="s">
        <v>15</v>
      </c>
      <c r="B10" s="45"/>
      <c r="C10" s="45"/>
      <c r="D10" s="45"/>
      <c r="E10" s="45"/>
      <c r="F10" s="45"/>
      <c r="G10" s="45"/>
      <c r="H10" s="45"/>
      <c r="I10" s="46"/>
    </row>
    <row r="11" spans="1:9" ht="15.75" hidden="1" customHeight="1">
      <c r="A11" s="42" t="s">
        <v>16</v>
      </c>
      <c r="B11" s="43"/>
      <c r="C11" s="28">
        <v>54474</v>
      </c>
      <c r="D11" s="28">
        <v>24840</v>
      </c>
      <c r="E11" s="28">
        <v>25459</v>
      </c>
      <c r="F11" s="28">
        <v>102.49</v>
      </c>
      <c r="G11" s="28">
        <v>3048204.49</v>
      </c>
      <c r="H11" s="28">
        <v>3574641.64</v>
      </c>
      <c r="I11" s="27">
        <v>3507002.23</v>
      </c>
    </row>
    <row r="12" spans="1:9" ht="15" hidden="1" customHeight="1">
      <c r="A12" s="42"/>
      <c r="B12" s="43"/>
      <c r="C12" s="28"/>
      <c r="D12" s="28"/>
      <c r="E12" s="28"/>
      <c r="F12" s="28"/>
      <c r="G12" s="28"/>
      <c r="H12" s="28"/>
      <c r="I12" s="27"/>
    </row>
    <row r="13" spans="1:9" ht="34.5" hidden="1" customHeight="1" thickBot="1">
      <c r="A13" s="42"/>
      <c r="B13" s="43"/>
      <c r="C13" s="28"/>
      <c r="D13" s="28"/>
      <c r="E13" s="28"/>
      <c r="F13" s="28"/>
      <c r="G13" s="28"/>
      <c r="H13" s="28"/>
      <c r="I13" s="27"/>
    </row>
    <row r="14" spans="1:9" ht="34.5" hidden="1" customHeight="1">
      <c r="A14" s="42" t="s">
        <v>17</v>
      </c>
      <c r="B14" s="43"/>
      <c r="C14" s="28"/>
      <c r="D14" s="28">
        <v>25849</v>
      </c>
      <c r="E14" s="28">
        <v>26427</v>
      </c>
      <c r="F14" s="28">
        <v>102.24</v>
      </c>
      <c r="G14" s="28"/>
      <c r="H14" s="28"/>
      <c r="I14" s="27"/>
    </row>
    <row r="15" spans="1:9" ht="33.75" hidden="1" customHeight="1" thickBot="1">
      <c r="A15" s="42"/>
      <c r="B15" s="43"/>
      <c r="C15" s="28"/>
      <c r="D15" s="28"/>
      <c r="E15" s="28"/>
      <c r="F15" s="28"/>
      <c r="G15" s="28"/>
      <c r="H15" s="28"/>
      <c r="I15" s="27"/>
    </row>
    <row r="16" spans="1:9" ht="35.25" hidden="1" customHeight="1">
      <c r="A16" s="42" t="s">
        <v>18</v>
      </c>
      <c r="B16" s="43"/>
      <c r="C16" s="28"/>
      <c r="D16" s="28">
        <v>5437</v>
      </c>
      <c r="E16" s="28">
        <v>5691</v>
      </c>
      <c r="F16" s="28">
        <v>104.67</v>
      </c>
      <c r="G16" s="28"/>
      <c r="H16" s="28"/>
      <c r="I16" s="27"/>
    </row>
    <row r="17" spans="1:9" ht="34.5" hidden="1" customHeight="1" thickBot="1">
      <c r="A17" s="42"/>
      <c r="B17" s="43"/>
      <c r="C17" s="28"/>
      <c r="D17" s="28"/>
      <c r="E17" s="28"/>
      <c r="F17" s="28"/>
      <c r="G17" s="28"/>
      <c r="H17" s="28"/>
      <c r="I17" s="27"/>
    </row>
    <row r="18" spans="1:9" ht="34.5" hidden="1" customHeight="1">
      <c r="A18" s="42" t="s">
        <v>19</v>
      </c>
      <c r="B18" s="43"/>
      <c r="C18" s="28">
        <v>25711</v>
      </c>
      <c r="D18" s="28">
        <v>25782</v>
      </c>
      <c r="E18" s="28">
        <v>26094</v>
      </c>
      <c r="F18" s="28">
        <v>101.21</v>
      </c>
      <c r="G18" s="28">
        <v>1408030.66</v>
      </c>
      <c r="H18" s="28">
        <v>1924375</v>
      </c>
      <c r="I18" s="27">
        <v>1924375</v>
      </c>
    </row>
    <row r="19" spans="1:9" ht="34.5" hidden="1" customHeight="1" thickBot="1">
      <c r="A19" s="42"/>
      <c r="B19" s="43"/>
      <c r="C19" s="28"/>
      <c r="D19" s="28"/>
      <c r="E19" s="28"/>
      <c r="F19" s="28"/>
      <c r="G19" s="28"/>
      <c r="H19" s="28"/>
      <c r="I19" s="27"/>
    </row>
    <row r="20" spans="1:9" ht="18.75" hidden="1" customHeight="1">
      <c r="A20" s="42" t="s">
        <v>20</v>
      </c>
      <c r="B20" s="43"/>
      <c r="C20" s="28">
        <v>25711</v>
      </c>
      <c r="D20" s="28">
        <v>25782</v>
      </c>
      <c r="E20" s="28">
        <v>26094</v>
      </c>
      <c r="F20" s="28">
        <v>101.21</v>
      </c>
      <c r="G20" s="28">
        <v>1171147.46</v>
      </c>
      <c r="H20" s="28">
        <v>989375.72</v>
      </c>
      <c r="I20" s="27">
        <v>989375.72</v>
      </c>
    </row>
    <row r="21" spans="1:9" ht="1.5" hidden="1" customHeight="1">
      <c r="A21" s="42"/>
      <c r="B21" s="43"/>
      <c r="C21" s="28"/>
      <c r="D21" s="28"/>
      <c r="E21" s="28"/>
      <c r="F21" s="28"/>
      <c r="G21" s="28"/>
      <c r="H21" s="28"/>
      <c r="I21" s="27"/>
    </row>
    <row r="22" spans="1:9" ht="15.75" hidden="1" customHeight="1" thickBot="1">
      <c r="A22" s="42"/>
      <c r="B22" s="43"/>
      <c r="C22" s="28"/>
      <c r="D22" s="28"/>
      <c r="E22" s="28"/>
      <c r="F22" s="28"/>
      <c r="G22" s="28"/>
      <c r="H22" s="28"/>
      <c r="I22" s="27"/>
    </row>
    <row r="23" spans="1:9" ht="18.75" hidden="1" customHeight="1">
      <c r="A23" s="42" t="s">
        <v>21</v>
      </c>
      <c r="B23" s="43"/>
      <c r="C23" s="28">
        <v>29322</v>
      </c>
      <c r="D23" s="28">
        <v>21313</v>
      </c>
      <c r="E23" s="28">
        <v>21177</v>
      </c>
      <c r="F23" s="28">
        <v>99.36</v>
      </c>
      <c r="G23" s="28">
        <v>545362.6</v>
      </c>
      <c r="H23" s="28">
        <v>469195.85</v>
      </c>
      <c r="I23" s="27">
        <v>469195.85</v>
      </c>
    </row>
    <row r="24" spans="1:9" ht="13.5" hidden="1" customHeight="1">
      <c r="A24" s="42"/>
      <c r="B24" s="43"/>
      <c r="C24" s="28"/>
      <c r="D24" s="28"/>
      <c r="E24" s="28"/>
      <c r="F24" s="28"/>
      <c r="G24" s="28"/>
      <c r="H24" s="28"/>
      <c r="I24" s="27"/>
    </row>
    <row r="25" spans="1:9" ht="33.75" hidden="1" customHeight="1" thickBot="1">
      <c r="A25" s="42"/>
      <c r="B25" s="43"/>
      <c r="C25" s="28"/>
      <c r="D25" s="28"/>
      <c r="E25" s="28"/>
      <c r="F25" s="28"/>
      <c r="G25" s="28"/>
      <c r="H25" s="28"/>
      <c r="I25" s="27"/>
    </row>
    <row r="26" spans="1:9" ht="15.75" hidden="1" customHeight="1">
      <c r="A26" s="42" t="s">
        <v>22</v>
      </c>
      <c r="B26" s="43"/>
      <c r="C26" s="28">
        <v>1042</v>
      </c>
      <c r="D26" s="28">
        <v>314</v>
      </c>
      <c r="E26" s="28">
        <v>335</v>
      </c>
      <c r="F26" s="28">
        <v>106.69</v>
      </c>
      <c r="G26" s="28">
        <v>26349.58</v>
      </c>
      <c r="H26" s="28">
        <v>26595.49</v>
      </c>
      <c r="I26" s="27">
        <v>26595.49</v>
      </c>
    </row>
    <row r="27" spans="1:9" ht="18.75" hidden="1" customHeight="1">
      <c r="A27" s="42"/>
      <c r="B27" s="43"/>
      <c r="C27" s="28"/>
      <c r="D27" s="28"/>
      <c r="E27" s="28"/>
      <c r="F27" s="28"/>
      <c r="G27" s="28"/>
      <c r="H27" s="28"/>
      <c r="I27" s="27"/>
    </row>
    <row r="28" spans="1:9" ht="18.75" hidden="1" customHeight="1">
      <c r="A28" s="42"/>
      <c r="B28" s="43"/>
      <c r="C28" s="28"/>
      <c r="D28" s="28"/>
      <c r="E28" s="28"/>
      <c r="F28" s="28"/>
      <c r="G28" s="28"/>
      <c r="H28" s="28"/>
      <c r="I28" s="27"/>
    </row>
    <row r="29" spans="1:9" ht="0.75" hidden="1" customHeight="1">
      <c r="A29" s="42"/>
      <c r="B29" s="43"/>
      <c r="C29" s="28"/>
      <c r="D29" s="28"/>
      <c r="E29" s="28"/>
      <c r="F29" s="28"/>
      <c r="G29" s="28"/>
      <c r="H29" s="28"/>
      <c r="I29" s="27"/>
    </row>
    <row r="30" spans="1:9" ht="18.75" hidden="1" customHeight="1" thickBot="1">
      <c r="A30" s="42"/>
      <c r="B30" s="43"/>
      <c r="C30" s="28"/>
      <c r="D30" s="28"/>
      <c r="E30" s="28"/>
      <c r="F30" s="28"/>
      <c r="G30" s="28"/>
      <c r="H30" s="28"/>
      <c r="I30" s="27"/>
    </row>
    <row r="31" spans="1:9" ht="18.75" hidden="1" customHeight="1" thickBot="1">
      <c r="A31" s="42"/>
      <c r="B31" s="43"/>
      <c r="C31" s="28"/>
      <c r="D31" s="28"/>
      <c r="E31" s="28"/>
      <c r="F31" s="28"/>
      <c r="G31" s="28"/>
      <c r="H31" s="28"/>
      <c r="I31" s="27"/>
    </row>
    <row r="32" spans="1:9" ht="19.5" hidden="1" customHeight="1" thickBot="1">
      <c r="A32" s="42"/>
      <c r="B32" s="43"/>
      <c r="C32" s="28"/>
      <c r="D32" s="28"/>
      <c r="E32" s="28"/>
      <c r="F32" s="28"/>
      <c r="G32" s="28"/>
      <c r="H32" s="28"/>
      <c r="I32" s="27"/>
    </row>
    <row r="33" spans="1:9" ht="34.5" hidden="1" customHeight="1">
      <c r="A33" s="42" t="s">
        <v>23</v>
      </c>
      <c r="B33" s="43"/>
      <c r="C33" s="28"/>
      <c r="D33" s="28">
        <v>243</v>
      </c>
      <c r="E33" s="28">
        <v>279</v>
      </c>
      <c r="F33" s="28">
        <v>114.81</v>
      </c>
      <c r="G33" s="28"/>
      <c r="H33" s="28"/>
      <c r="I33" s="27"/>
    </row>
    <row r="34" spans="1:9" ht="51.75" hidden="1" customHeight="1" thickBot="1">
      <c r="A34" s="42"/>
      <c r="B34" s="43"/>
      <c r="C34" s="28"/>
      <c r="D34" s="28"/>
      <c r="E34" s="28"/>
      <c r="F34" s="28"/>
      <c r="G34" s="28"/>
      <c r="H34" s="28"/>
      <c r="I34" s="27"/>
    </row>
    <row r="35" spans="1:9" ht="22.5" hidden="1" customHeight="1">
      <c r="A35" s="42" t="s">
        <v>24</v>
      </c>
      <c r="B35" s="43"/>
      <c r="C35" s="28"/>
      <c r="D35" s="28">
        <v>251</v>
      </c>
      <c r="E35" s="28">
        <v>313</v>
      </c>
      <c r="F35" s="28">
        <v>124.7</v>
      </c>
      <c r="G35" s="28"/>
      <c r="H35" s="28"/>
      <c r="I35" s="27"/>
    </row>
    <row r="36" spans="1:9" ht="7.5" hidden="1" customHeight="1">
      <c r="A36" s="42"/>
      <c r="B36" s="43"/>
      <c r="C36" s="28"/>
      <c r="D36" s="28"/>
      <c r="E36" s="28"/>
      <c r="F36" s="28"/>
      <c r="G36" s="28"/>
      <c r="H36" s="28"/>
      <c r="I36" s="27"/>
    </row>
    <row r="37" spans="1:9" ht="35.25" hidden="1" customHeight="1">
      <c r="A37" s="42" t="s">
        <v>19</v>
      </c>
      <c r="B37" s="43"/>
      <c r="C37" s="28"/>
      <c r="D37" s="28">
        <v>234</v>
      </c>
      <c r="E37" s="28">
        <v>251</v>
      </c>
      <c r="F37" s="28">
        <v>107.26</v>
      </c>
      <c r="G37" s="28"/>
      <c r="H37" s="28"/>
      <c r="I37" s="27"/>
    </row>
    <row r="38" spans="1:9" ht="0.75" hidden="1" customHeight="1">
      <c r="A38" s="42"/>
      <c r="B38" s="43"/>
      <c r="C38" s="28"/>
      <c r="D38" s="28"/>
      <c r="E38" s="28"/>
      <c r="F38" s="28"/>
      <c r="G38" s="28"/>
      <c r="H38" s="28"/>
      <c r="I38" s="27"/>
    </row>
    <row r="39" spans="1:9" ht="32.25" hidden="1" customHeight="1">
      <c r="A39" s="42" t="s">
        <v>27</v>
      </c>
      <c r="B39" s="43"/>
      <c r="C39" s="14" t="s">
        <v>28</v>
      </c>
      <c r="D39" s="14" t="s">
        <v>28</v>
      </c>
      <c r="E39" s="14" t="s">
        <v>28</v>
      </c>
      <c r="F39" s="14" t="s">
        <v>28</v>
      </c>
      <c r="G39" s="14">
        <f>SUM(G11:G38)</f>
        <v>6199094.79</v>
      </c>
      <c r="H39" s="14">
        <f>H11+H18+H20+H23+H26</f>
        <v>6984183.7000000002</v>
      </c>
      <c r="I39" s="18">
        <f>SUM(I11:I38)</f>
        <v>6916544.29</v>
      </c>
    </row>
    <row r="40" spans="1:9" ht="16.5" hidden="1" customHeight="1">
      <c r="A40" s="44" t="s">
        <v>62</v>
      </c>
      <c r="B40" s="45"/>
      <c r="C40" s="45"/>
      <c r="D40" s="45"/>
      <c r="E40" s="45"/>
      <c r="F40" s="45"/>
      <c r="G40" s="45"/>
      <c r="H40" s="45"/>
      <c r="I40" s="46"/>
    </row>
    <row r="41" spans="1:9" ht="32.25" hidden="1" customHeight="1">
      <c r="A41" s="42" t="s">
        <v>6</v>
      </c>
      <c r="B41" s="43"/>
      <c r="C41" s="19"/>
      <c r="D41" s="20" t="s">
        <v>7</v>
      </c>
      <c r="E41" s="20" t="s">
        <v>7</v>
      </c>
      <c r="F41" s="20">
        <v>100</v>
      </c>
      <c r="G41" s="20"/>
      <c r="H41" s="21">
        <v>21571.175599999999</v>
      </c>
      <c r="I41" s="22">
        <v>21571.175599999999</v>
      </c>
    </row>
    <row r="42" spans="1:9" ht="48" hidden="1" customHeight="1">
      <c r="A42" s="42" t="s">
        <v>8</v>
      </c>
      <c r="B42" s="43"/>
      <c r="C42" s="19"/>
      <c r="D42" s="14" t="s">
        <v>9</v>
      </c>
      <c r="E42" s="14">
        <v>9794</v>
      </c>
      <c r="F42" s="20">
        <v>100</v>
      </c>
      <c r="G42" s="20"/>
      <c r="H42" s="21">
        <v>119181.18362</v>
      </c>
      <c r="I42" s="22">
        <v>119181.18362</v>
      </c>
    </row>
    <row r="43" spans="1:9" ht="18.75" hidden="1">
      <c r="A43" s="42" t="s">
        <v>27</v>
      </c>
      <c r="B43" s="43"/>
      <c r="C43" s="14" t="s">
        <v>28</v>
      </c>
      <c r="D43" s="14" t="s">
        <v>28</v>
      </c>
      <c r="E43" s="14" t="s">
        <v>28</v>
      </c>
      <c r="F43" s="14" t="s">
        <v>28</v>
      </c>
      <c r="G43" s="23"/>
      <c r="H43" s="21">
        <f>SUM(H41:H42)</f>
        <v>140752.35921999998</v>
      </c>
      <c r="I43" s="22">
        <f>SUM(I41:I42)</f>
        <v>140752.35921999998</v>
      </c>
    </row>
    <row r="44" spans="1:9" ht="16.5" hidden="1" customHeight="1">
      <c r="A44" s="44" t="s">
        <v>63</v>
      </c>
      <c r="B44" s="45"/>
      <c r="C44" s="45"/>
      <c r="D44" s="45"/>
      <c r="E44" s="45"/>
      <c r="F44" s="45"/>
      <c r="G44" s="45"/>
      <c r="H44" s="45"/>
      <c r="I44" s="46"/>
    </row>
    <row r="45" spans="1:9" ht="32.25" hidden="1" customHeight="1">
      <c r="A45" s="42" t="s">
        <v>6</v>
      </c>
      <c r="B45" s="43"/>
      <c r="C45" s="14" t="s">
        <v>10</v>
      </c>
      <c r="D45" s="14" t="s">
        <v>10</v>
      </c>
      <c r="E45" s="14" t="s">
        <v>10</v>
      </c>
      <c r="F45" s="14">
        <v>100</v>
      </c>
      <c r="G45" s="14">
        <v>41533.343500000003</v>
      </c>
      <c r="H45" s="14">
        <v>19906.21902</v>
      </c>
      <c r="I45" s="18">
        <v>19906.21902</v>
      </c>
    </row>
    <row r="46" spans="1:9" ht="30.75" hidden="1" customHeight="1">
      <c r="A46" s="42" t="s">
        <v>8</v>
      </c>
      <c r="B46" s="43"/>
      <c r="C46" s="14">
        <v>2204</v>
      </c>
      <c r="D46" s="14" t="s">
        <v>11</v>
      </c>
      <c r="E46" s="14">
        <v>2204</v>
      </c>
      <c r="F46" s="14">
        <v>100</v>
      </c>
      <c r="G46" s="14">
        <v>94073.211819999997</v>
      </c>
      <c r="H46" s="14">
        <v>61042.019699999997</v>
      </c>
      <c r="I46" s="18">
        <v>61042.019699999997</v>
      </c>
    </row>
    <row r="47" spans="1:9" ht="31.5" customHeight="1">
      <c r="A47" s="51" t="s">
        <v>12</v>
      </c>
      <c r="B47" s="52"/>
      <c r="C47" s="14">
        <v>94</v>
      </c>
      <c r="D47" s="14">
        <v>155</v>
      </c>
      <c r="E47" s="14">
        <v>155</v>
      </c>
      <c r="F47" s="14">
        <v>160</v>
      </c>
      <c r="G47" s="14">
        <v>14152</v>
      </c>
      <c r="H47" s="14">
        <v>14022.82</v>
      </c>
      <c r="I47" s="18">
        <v>13775.77</v>
      </c>
    </row>
    <row r="48" spans="1:9" ht="47.25" hidden="1" customHeight="1">
      <c r="A48" s="49" t="s">
        <v>13</v>
      </c>
      <c r="B48" s="50"/>
      <c r="C48" s="6">
        <v>90</v>
      </c>
      <c r="D48" s="5">
        <v>90</v>
      </c>
      <c r="E48" s="5">
        <v>90</v>
      </c>
      <c r="F48" s="5">
        <v>100</v>
      </c>
      <c r="G48" s="3">
        <v>153.32</v>
      </c>
      <c r="H48" s="3">
        <v>153.32</v>
      </c>
      <c r="I48" s="4">
        <v>153.32</v>
      </c>
    </row>
    <row r="49" spans="1:10" ht="47.25" hidden="1" customHeight="1">
      <c r="A49" s="53" t="s">
        <v>67</v>
      </c>
      <c r="B49" s="54"/>
      <c r="C49" s="10">
        <v>44</v>
      </c>
      <c r="D49" s="11">
        <v>44</v>
      </c>
      <c r="E49" s="11">
        <v>44</v>
      </c>
      <c r="F49" s="11">
        <v>100</v>
      </c>
      <c r="G49" s="12">
        <v>25</v>
      </c>
      <c r="H49" s="12">
        <v>25</v>
      </c>
      <c r="I49" s="13">
        <v>25</v>
      </c>
    </row>
    <row r="50" spans="1:10" ht="67.5" hidden="1" customHeight="1">
      <c r="A50" s="49" t="s">
        <v>14</v>
      </c>
      <c r="B50" s="50"/>
      <c r="C50" s="6">
        <v>4</v>
      </c>
      <c r="D50" s="5">
        <v>6</v>
      </c>
      <c r="E50" s="5">
        <v>6</v>
      </c>
      <c r="F50" s="5">
        <v>100</v>
      </c>
      <c r="G50" s="3">
        <v>25</v>
      </c>
      <c r="H50" s="3">
        <v>25</v>
      </c>
      <c r="I50" s="4">
        <v>25</v>
      </c>
    </row>
    <row r="51" spans="1:10" ht="16.5" hidden="1" customHeight="1">
      <c r="A51" s="30" t="s">
        <v>43</v>
      </c>
      <c r="B51" s="31"/>
      <c r="C51" s="31"/>
      <c r="D51" s="31"/>
      <c r="E51" s="31"/>
      <c r="F51" s="31"/>
      <c r="G51" s="31"/>
      <c r="H51" s="31"/>
      <c r="I51" s="32"/>
    </row>
    <row r="52" spans="1:10" ht="57.75" hidden="1" customHeight="1">
      <c r="A52" s="9" t="s">
        <v>29</v>
      </c>
      <c r="B52" s="7" t="s">
        <v>30</v>
      </c>
      <c r="C52" s="5" t="s">
        <v>55</v>
      </c>
      <c r="D52" s="5" t="s">
        <v>44</v>
      </c>
      <c r="E52" s="5" t="s">
        <v>44</v>
      </c>
      <c r="F52" s="5">
        <v>100</v>
      </c>
      <c r="G52" s="3">
        <v>3689.41</v>
      </c>
      <c r="H52" s="3">
        <v>1075.1500000000001</v>
      </c>
      <c r="I52" s="4">
        <v>1075.1500000000001</v>
      </c>
      <c r="J52" s="1"/>
    </row>
    <row r="53" spans="1:10" ht="102.75" hidden="1" customHeight="1">
      <c r="A53" s="9" t="s">
        <v>31</v>
      </c>
      <c r="B53" s="7" t="s">
        <v>32</v>
      </c>
      <c r="C53" s="5" t="s">
        <v>58</v>
      </c>
      <c r="D53" s="5" t="s">
        <v>59</v>
      </c>
      <c r="E53" s="5" t="s">
        <v>60</v>
      </c>
      <c r="F53" s="5">
        <v>100</v>
      </c>
      <c r="G53" s="3">
        <v>44802.28</v>
      </c>
      <c r="H53" s="3">
        <v>46302.28</v>
      </c>
      <c r="I53" s="4">
        <v>46302.28</v>
      </c>
      <c r="J53" s="1"/>
    </row>
    <row r="54" spans="1:10" ht="38.25" hidden="1" customHeight="1">
      <c r="A54" s="41" t="s">
        <v>33</v>
      </c>
      <c r="B54" s="7" t="s">
        <v>34</v>
      </c>
      <c r="C54" s="5">
        <v>155.66999999999999</v>
      </c>
      <c r="D54" s="5" t="s">
        <v>45</v>
      </c>
      <c r="E54" s="5" t="s">
        <v>45</v>
      </c>
      <c r="F54" s="5">
        <v>100</v>
      </c>
      <c r="G54" s="3">
        <v>43065.46</v>
      </c>
      <c r="H54" s="3">
        <v>53065.46</v>
      </c>
      <c r="I54" s="4">
        <v>53065.39</v>
      </c>
      <c r="J54" s="2"/>
    </row>
    <row r="55" spans="1:10" ht="32.25" hidden="1" customHeight="1">
      <c r="A55" s="41"/>
      <c r="B55" s="7" t="s">
        <v>35</v>
      </c>
      <c r="C55" s="5">
        <v>191870.31</v>
      </c>
      <c r="D55" s="5" t="s">
        <v>46</v>
      </c>
      <c r="E55" s="5" t="s">
        <v>47</v>
      </c>
      <c r="F55" s="5">
        <v>100</v>
      </c>
      <c r="G55" s="3"/>
      <c r="H55" s="3"/>
      <c r="I55" s="4"/>
      <c r="J55" s="2"/>
    </row>
    <row r="56" spans="1:10" ht="29.25" hidden="1" customHeight="1">
      <c r="A56" s="41" t="s">
        <v>36</v>
      </c>
      <c r="B56" s="7" t="s">
        <v>37</v>
      </c>
      <c r="C56" s="8">
        <v>1</v>
      </c>
      <c r="D56" s="5" t="s">
        <v>48</v>
      </c>
      <c r="E56" s="5" t="s">
        <v>48</v>
      </c>
      <c r="F56" s="5">
        <v>100</v>
      </c>
      <c r="G56" s="3">
        <v>69768.759999999995</v>
      </c>
      <c r="H56" s="3">
        <v>103471.07</v>
      </c>
      <c r="I56" s="4">
        <v>103413.07</v>
      </c>
      <c r="J56" s="1"/>
    </row>
    <row r="57" spans="1:10" ht="30" hidden="1" customHeight="1">
      <c r="A57" s="41"/>
      <c r="B57" s="7" t="s">
        <v>38</v>
      </c>
      <c r="C57" s="8">
        <v>1</v>
      </c>
      <c r="D57" s="5" t="s">
        <v>49</v>
      </c>
      <c r="E57" s="5" t="s">
        <v>49</v>
      </c>
      <c r="F57" s="5">
        <v>100</v>
      </c>
      <c r="G57" s="3">
        <v>20906.740000000002</v>
      </c>
      <c r="H57" s="3">
        <v>17476.7</v>
      </c>
      <c r="I57" s="4">
        <v>17476.66</v>
      </c>
      <c r="J57" s="1"/>
    </row>
    <row r="58" spans="1:10" ht="27.75" hidden="1" customHeight="1">
      <c r="A58" s="41"/>
      <c r="B58" s="7" t="s">
        <v>39</v>
      </c>
      <c r="C58" s="8">
        <v>1</v>
      </c>
      <c r="D58" s="5" t="s">
        <v>50</v>
      </c>
      <c r="E58" s="5" t="s">
        <v>50</v>
      </c>
      <c r="F58" s="5">
        <v>100</v>
      </c>
      <c r="G58" s="3">
        <v>10930.67</v>
      </c>
      <c r="H58" s="3">
        <v>22274.09</v>
      </c>
      <c r="I58" s="4">
        <v>22274.080000000002</v>
      </c>
      <c r="J58" s="1"/>
    </row>
    <row r="59" spans="1:10" ht="33" hidden="1" customHeight="1">
      <c r="A59" s="41"/>
      <c r="B59" s="7" t="s">
        <v>40</v>
      </c>
      <c r="C59" s="5" t="s">
        <v>57</v>
      </c>
      <c r="D59" s="5" t="s">
        <v>51</v>
      </c>
      <c r="E59" s="5" t="s">
        <v>51</v>
      </c>
      <c r="F59" s="5">
        <v>100</v>
      </c>
      <c r="G59" s="3">
        <v>6149.05</v>
      </c>
      <c r="H59" s="3">
        <v>15699.32</v>
      </c>
      <c r="I59" s="4">
        <v>15699.32</v>
      </c>
      <c r="J59" s="1"/>
    </row>
    <row r="60" spans="1:10" ht="64.5" hidden="1" customHeight="1">
      <c r="A60" s="41" t="s">
        <v>41</v>
      </c>
      <c r="B60" s="7" t="s">
        <v>42</v>
      </c>
      <c r="C60" s="5"/>
      <c r="D60" s="5" t="s">
        <v>52</v>
      </c>
      <c r="E60" s="5" t="s">
        <v>52</v>
      </c>
      <c r="F60" s="5">
        <v>100</v>
      </c>
      <c r="G60" s="3">
        <v>40000</v>
      </c>
      <c r="H60" s="3">
        <v>26999.84</v>
      </c>
      <c r="I60" s="4">
        <v>26999.84</v>
      </c>
      <c r="J60" s="1"/>
    </row>
    <row r="61" spans="1:10" ht="50.25" hidden="1" customHeight="1">
      <c r="A61" s="41"/>
      <c r="B61" s="7" t="s">
        <v>42</v>
      </c>
      <c r="C61" s="5" t="s">
        <v>56</v>
      </c>
      <c r="D61" s="5" t="s">
        <v>53</v>
      </c>
      <c r="E61" s="5" t="s">
        <v>53</v>
      </c>
      <c r="F61" s="5">
        <v>100</v>
      </c>
      <c r="G61" s="3">
        <v>412630.14</v>
      </c>
      <c r="H61" s="3">
        <v>753535.16</v>
      </c>
      <c r="I61" s="4">
        <v>748317.11</v>
      </c>
      <c r="J61" s="1"/>
    </row>
    <row r="62" spans="1:10" s="17" customFormat="1" ht="19.5" thickBot="1">
      <c r="A62" s="47" t="s">
        <v>27</v>
      </c>
      <c r="B62" s="48"/>
      <c r="C62" s="15" t="s">
        <v>28</v>
      </c>
      <c r="D62" s="15" t="s">
        <v>28</v>
      </c>
      <c r="E62" s="15" t="s">
        <v>28</v>
      </c>
      <c r="F62" s="15" t="s">
        <v>28</v>
      </c>
      <c r="G62" s="16">
        <f>G5+G7+G9+G47</f>
        <v>80547.75</v>
      </c>
      <c r="H62" s="16">
        <f t="shared" ref="H62:I62" si="0">H5+H7+H9+H47</f>
        <v>79267.56</v>
      </c>
      <c r="I62" s="16">
        <f t="shared" si="0"/>
        <v>79243.78</v>
      </c>
    </row>
    <row r="63" spans="1:10" ht="15.75">
      <c r="A63" s="30" t="s">
        <v>69</v>
      </c>
      <c r="B63" s="31"/>
      <c r="C63" s="31"/>
      <c r="D63" s="31"/>
      <c r="E63" s="31"/>
      <c r="F63" s="31"/>
      <c r="G63" s="31"/>
      <c r="H63" s="31"/>
      <c r="I63" s="32"/>
    </row>
    <row r="64" spans="1:10">
      <c r="A64" s="49" t="s">
        <v>16</v>
      </c>
      <c r="B64" s="50"/>
      <c r="C64" s="55">
        <v>96548</v>
      </c>
      <c r="D64" s="28">
        <v>38389.29</v>
      </c>
      <c r="E64" s="28">
        <v>38389.29</v>
      </c>
      <c r="F64" s="56">
        <f>E64/D64*100</f>
        <v>100</v>
      </c>
      <c r="G64" s="57">
        <f>243939.54+4705.06+400</f>
        <v>249044.6</v>
      </c>
      <c r="H64" s="57">
        <v>272243.55</v>
      </c>
      <c r="I64" s="58">
        <v>262893.42</v>
      </c>
    </row>
    <row r="65" spans="1:9">
      <c r="A65" s="49"/>
      <c r="B65" s="50"/>
      <c r="C65" s="55"/>
      <c r="D65" s="28"/>
      <c r="E65" s="28"/>
      <c r="F65" s="56"/>
      <c r="G65" s="57"/>
      <c r="H65" s="57"/>
      <c r="I65" s="58"/>
    </row>
    <row r="66" spans="1:9">
      <c r="A66" s="49"/>
      <c r="B66" s="50"/>
      <c r="C66" s="55"/>
      <c r="D66" s="28"/>
      <c r="E66" s="28"/>
      <c r="F66" s="56"/>
      <c r="G66" s="57"/>
      <c r="H66" s="57"/>
      <c r="I66" s="58"/>
    </row>
    <row r="67" spans="1:9">
      <c r="A67" s="49" t="s">
        <v>17</v>
      </c>
      <c r="B67" s="50"/>
      <c r="C67" s="55"/>
      <c r="D67" s="28">
        <v>61401.120000000003</v>
      </c>
      <c r="E67" s="28">
        <v>61401.120000000003</v>
      </c>
      <c r="F67" s="59">
        <f>E67/D67*100</f>
        <v>100</v>
      </c>
      <c r="G67" s="57"/>
      <c r="H67" s="57"/>
      <c r="I67" s="58"/>
    </row>
    <row r="68" spans="1:9">
      <c r="A68" s="49"/>
      <c r="B68" s="50"/>
      <c r="C68" s="55"/>
      <c r="D68" s="28"/>
      <c r="E68" s="28"/>
      <c r="F68" s="60"/>
      <c r="G68" s="57"/>
      <c r="H68" s="57"/>
      <c r="I68" s="58"/>
    </row>
    <row r="69" spans="1:9">
      <c r="A69" s="49" t="s">
        <v>18</v>
      </c>
      <c r="B69" s="50"/>
      <c r="C69" s="55"/>
      <c r="D69" s="28">
        <v>20548.93</v>
      </c>
      <c r="E69" s="28">
        <v>20548.93</v>
      </c>
      <c r="F69" s="59">
        <f>E69/D69*100</f>
        <v>100</v>
      </c>
      <c r="G69" s="57"/>
      <c r="H69" s="57"/>
      <c r="I69" s="58"/>
    </row>
    <row r="70" spans="1:9">
      <c r="A70" s="49"/>
      <c r="B70" s="50"/>
      <c r="C70" s="55"/>
      <c r="D70" s="28"/>
      <c r="E70" s="28"/>
      <c r="F70" s="60"/>
      <c r="G70" s="57"/>
      <c r="H70" s="57"/>
      <c r="I70" s="58"/>
    </row>
    <row r="71" spans="1:9">
      <c r="A71" s="49" t="s">
        <v>19</v>
      </c>
      <c r="B71" s="50"/>
      <c r="C71" s="55">
        <v>81675.39</v>
      </c>
      <c r="D71" s="55">
        <v>89244.39</v>
      </c>
      <c r="E71" s="28">
        <v>87806.76</v>
      </c>
      <c r="F71" s="59">
        <f>E71/D71*100</f>
        <v>98.389108828017086</v>
      </c>
      <c r="G71" s="57">
        <v>192118</v>
      </c>
      <c r="H71" s="57">
        <v>191413.48</v>
      </c>
      <c r="I71" s="58">
        <v>152223.31</v>
      </c>
    </row>
    <row r="72" spans="1:9">
      <c r="A72" s="49"/>
      <c r="B72" s="50"/>
      <c r="C72" s="55"/>
      <c r="D72" s="55"/>
      <c r="E72" s="28"/>
      <c r="F72" s="60"/>
      <c r="G72" s="57"/>
      <c r="H72" s="57"/>
      <c r="I72" s="58"/>
    </row>
    <row r="73" spans="1:9">
      <c r="A73" s="49" t="s">
        <v>20</v>
      </c>
      <c r="B73" s="50"/>
      <c r="C73" s="55">
        <v>81675.39</v>
      </c>
      <c r="D73" s="55">
        <v>89244</v>
      </c>
      <c r="E73" s="28">
        <v>87806.76</v>
      </c>
      <c r="F73" s="59">
        <f>E73/D73*100</f>
        <v>98.389538792523851</v>
      </c>
      <c r="G73" s="57">
        <v>192118</v>
      </c>
      <c r="H73" s="57">
        <v>191413.48</v>
      </c>
      <c r="I73" s="58">
        <v>152223.31</v>
      </c>
    </row>
    <row r="74" spans="1:9">
      <c r="A74" s="49"/>
      <c r="B74" s="50"/>
      <c r="C74" s="55"/>
      <c r="D74" s="55"/>
      <c r="E74" s="28"/>
      <c r="F74" s="61"/>
      <c r="G74" s="57"/>
      <c r="H74" s="57"/>
      <c r="I74" s="58"/>
    </row>
    <row r="75" spans="1:9">
      <c r="A75" s="49"/>
      <c r="B75" s="50"/>
      <c r="C75" s="55"/>
      <c r="D75" s="55"/>
      <c r="E75" s="28"/>
      <c r="F75" s="60"/>
      <c r="G75" s="57"/>
      <c r="H75" s="57"/>
      <c r="I75" s="58"/>
    </row>
    <row r="76" spans="1:9">
      <c r="A76" s="49" t="s">
        <v>21</v>
      </c>
      <c r="B76" s="50"/>
      <c r="C76" s="55">
        <f>32256.64-1772</f>
        <v>30484.639999999999</v>
      </c>
      <c r="D76" s="28">
        <v>40694.370000000003</v>
      </c>
      <c r="E76" s="28">
        <v>40694.370000000003</v>
      </c>
      <c r="F76" s="59">
        <f>E76/D76*100</f>
        <v>100</v>
      </c>
      <c r="G76" s="57"/>
      <c r="H76" s="57"/>
      <c r="I76" s="58"/>
    </row>
    <row r="77" spans="1:9">
      <c r="A77" s="49"/>
      <c r="B77" s="50"/>
      <c r="C77" s="55"/>
      <c r="D77" s="28"/>
      <c r="E77" s="28"/>
      <c r="F77" s="61"/>
      <c r="G77" s="57"/>
      <c r="H77" s="57"/>
      <c r="I77" s="58"/>
    </row>
    <row r="78" spans="1:9">
      <c r="A78" s="49"/>
      <c r="B78" s="50"/>
      <c r="C78" s="55"/>
      <c r="D78" s="28"/>
      <c r="E78" s="28"/>
      <c r="F78" s="60"/>
      <c r="G78" s="57"/>
      <c r="H78" s="57"/>
      <c r="I78" s="58"/>
    </row>
    <row r="79" spans="1:9" ht="18.75">
      <c r="A79" s="49" t="s">
        <v>27</v>
      </c>
      <c r="B79" s="50"/>
      <c r="C79" s="11" t="s">
        <v>28</v>
      </c>
      <c r="D79" s="11" t="s">
        <v>28</v>
      </c>
      <c r="E79" s="11" t="s">
        <v>28</v>
      </c>
      <c r="F79" s="11" t="s">
        <v>28</v>
      </c>
      <c r="G79" s="62">
        <f>G64+G71</f>
        <v>441162.6</v>
      </c>
      <c r="H79" s="62">
        <f>H64+H71</f>
        <v>463657.03</v>
      </c>
      <c r="I79" s="13">
        <f>I64+I71</f>
        <v>415116.73</v>
      </c>
    </row>
  </sheetData>
  <mergeCells count="136">
    <mergeCell ref="A79:B79"/>
    <mergeCell ref="G76:G78"/>
    <mergeCell ref="H76:H78"/>
    <mergeCell ref="I76:I78"/>
    <mergeCell ref="A76:B78"/>
    <mergeCell ref="C76:C78"/>
    <mergeCell ref="D76:D78"/>
    <mergeCell ref="E76:E78"/>
    <mergeCell ref="F76:F78"/>
    <mergeCell ref="G71:G72"/>
    <mergeCell ref="H71:H72"/>
    <mergeCell ref="I71:I72"/>
    <mergeCell ref="A73:B75"/>
    <mergeCell ref="C73:C75"/>
    <mergeCell ref="D73:D75"/>
    <mergeCell ref="E73:E75"/>
    <mergeCell ref="F73:F75"/>
    <mergeCell ref="G73:G75"/>
    <mergeCell ref="H73:H75"/>
    <mergeCell ref="I73:I75"/>
    <mergeCell ref="F69:F70"/>
    <mergeCell ref="A71:B72"/>
    <mergeCell ref="C71:C72"/>
    <mergeCell ref="D71:D72"/>
    <mergeCell ref="E71:E72"/>
    <mergeCell ref="F71:F72"/>
    <mergeCell ref="A63:I63"/>
    <mergeCell ref="A64:B66"/>
    <mergeCell ref="C64:C70"/>
    <mergeCell ref="D64:D66"/>
    <mergeCell ref="E64:E66"/>
    <mergeCell ref="F64:F66"/>
    <mergeCell ref="G64:G70"/>
    <mergeCell ref="H64:H70"/>
    <mergeCell ref="I64:I70"/>
    <mergeCell ref="A67:B68"/>
    <mergeCell ref="D67:D68"/>
    <mergeCell ref="E67:E68"/>
    <mergeCell ref="F67:F68"/>
    <mergeCell ref="A69:B70"/>
    <mergeCell ref="D69:D70"/>
    <mergeCell ref="E69:E70"/>
    <mergeCell ref="A62:B62"/>
    <mergeCell ref="A10:I10"/>
    <mergeCell ref="D11:D13"/>
    <mergeCell ref="E11:E13"/>
    <mergeCell ref="F11:F13"/>
    <mergeCell ref="D14:D15"/>
    <mergeCell ref="E14:E15"/>
    <mergeCell ref="F14:F15"/>
    <mergeCell ref="A48:B48"/>
    <mergeCell ref="A50:B50"/>
    <mergeCell ref="A45:B45"/>
    <mergeCell ref="A46:B46"/>
    <mergeCell ref="A47:B47"/>
    <mergeCell ref="A51:I51"/>
    <mergeCell ref="A49:B49"/>
    <mergeCell ref="A39:B39"/>
    <mergeCell ref="A43:B43"/>
    <mergeCell ref="A7:B7"/>
    <mergeCell ref="A8:B8"/>
    <mergeCell ref="A9:B9"/>
    <mergeCell ref="A11:B13"/>
    <mergeCell ref="A41:B41"/>
    <mergeCell ref="A14:B15"/>
    <mergeCell ref="A16:B17"/>
    <mergeCell ref="A18:B19"/>
    <mergeCell ref="A20:B22"/>
    <mergeCell ref="A23:B25"/>
    <mergeCell ref="A26:B32"/>
    <mergeCell ref="A33:B34"/>
    <mergeCell ref="A35:B36"/>
    <mergeCell ref="D37:D38"/>
    <mergeCell ref="E37:E38"/>
    <mergeCell ref="F37:F38"/>
    <mergeCell ref="D26:D32"/>
    <mergeCell ref="D33:D34"/>
    <mergeCell ref="E33:E34"/>
    <mergeCell ref="F33:F34"/>
    <mergeCell ref="A60:A61"/>
    <mergeCell ref="G26:G38"/>
    <mergeCell ref="A37:B38"/>
    <mergeCell ref="A44:I44"/>
    <mergeCell ref="A42:B42"/>
    <mergeCell ref="A54:A55"/>
    <mergeCell ref="A56:A59"/>
    <mergeCell ref="C26:C38"/>
    <mergeCell ref="E26:E32"/>
    <mergeCell ref="F26:F32"/>
    <mergeCell ref="A40:I40"/>
    <mergeCell ref="D35:D36"/>
    <mergeCell ref="E35:E36"/>
    <mergeCell ref="H26:H38"/>
    <mergeCell ref="I26:I38"/>
    <mergeCell ref="F35:F36"/>
    <mergeCell ref="G11:G17"/>
    <mergeCell ref="H11:H17"/>
    <mergeCell ref="I11:I17"/>
    <mergeCell ref="H23:H25"/>
    <mergeCell ref="C20:C22"/>
    <mergeCell ref="D20:D22"/>
    <mergeCell ref="E20:E22"/>
    <mergeCell ref="F20:F22"/>
    <mergeCell ref="G20:G22"/>
    <mergeCell ref="D16:D17"/>
    <mergeCell ref="E16:E17"/>
    <mergeCell ref="F16:F17"/>
    <mergeCell ref="C11:C17"/>
    <mergeCell ref="C18:C19"/>
    <mergeCell ref="C23:C25"/>
    <mergeCell ref="G23:G25"/>
    <mergeCell ref="A1:I1"/>
    <mergeCell ref="A4:I4"/>
    <mergeCell ref="D5:D6"/>
    <mergeCell ref="E5:E6"/>
    <mergeCell ref="F5:F6"/>
    <mergeCell ref="H5:H6"/>
    <mergeCell ref="I5:I6"/>
    <mergeCell ref="A2:B3"/>
    <mergeCell ref="G2:I2"/>
    <mergeCell ref="C2:F2"/>
    <mergeCell ref="G5:G6"/>
    <mergeCell ref="C5:C6"/>
    <mergeCell ref="A5:B6"/>
    <mergeCell ref="I23:I25"/>
    <mergeCell ref="D18:D19"/>
    <mergeCell ref="E18:E19"/>
    <mergeCell ref="F18:F19"/>
    <mergeCell ref="H18:H19"/>
    <mergeCell ref="I18:I19"/>
    <mergeCell ref="H20:H22"/>
    <mergeCell ref="I20:I22"/>
    <mergeCell ref="D23:D25"/>
    <mergeCell ref="E23:E25"/>
    <mergeCell ref="F23:F25"/>
    <mergeCell ref="G18:G19"/>
  </mergeCells>
  <pageMargins left="0.70866141732283472" right="0.70866141732283472" top="0.47" bottom="0.55000000000000004" header="0.31496062992125984" footer="0.31496062992125984"/>
  <pageSetup paperSize="9" scale="55" fitToHeight="4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lazebnaya</dc:creator>
  <cp:lastModifiedBy>Володин</cp:lastModifiedBy>
  <cp:lastPrinted>2020-06-22T06:51:59Z</cp:lastPrinted>
  <dcterms:created xsi:type="dcterms:W3CDTF">2020-05-25T23:52:49Z</dcterms:created>
  <dcterms:modified xsi:type="dcterms:W3CDTF">2020-06-26T02:01:40Z</dcterms:modified>
</cp:coreProperties>
</file>